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Y:\入試共有\01_入試\02_大学院\■大学院入試\大学院（R8, 2026入試）\03_2026年_一般・社会人選抜（夏期）\01_募集要項\"/>
    </mc:Choice>
  </mc:AlternateContent>
  <xr:revisionPtr revIDLastSave="0" documentId="13_ncr:1_{653308A6-950B-41E1-8AAF-9D8236C48512}" xr6:coauthVersionLast="47" xr6:coauthVersionMax="47" xr10:uidLastSave="{00000000-0000-0000-0000-000000000000}"/>
  <workbookProtection workbookAlgorithmName="SHA-512" workbookHashValue="p+t1YOeROW48zn8gGtdUZMNElnvwFCNzG6cCTA7ydrWycH1boRCA8ZwvOcZ6+r/zW02iQdMvucISPIvug3eJHQ==" workbookSaltValue="SldtgD1jKErspoI358ihWw==" workbookSpinCount="100000" lockStructure="1"/>
  <bookViews>
    <workbookView xWindow="-120" yWindow="-120" windowWidth="24240" windowHeight="13020" firstSheet="1" activeTab="1" xr2:uid="{00000000-000D-0000-FFFF-FFFF00000000}"/>
  </bookViews>
  <sheets>
    <sheet name="試験開始時間" sheetId="20" state="hidden" r:id="rId1"/>
    <sheet name="様式１" sheetId="13" r:id="rId2"/>
    <sheet name="様式2,3,4" sheetId="10" r:id="rId3"/>
    <sheet name="様式5" sheetId="9" r:id="rId4"/>
    <sheet name="様式６" sheetId="19" r:id="rId5"/>
  </sheets>
  <externalReferences>
    <externalReference r:id="rId6"/>
  </externalReferences>
  <definedNames>
    <definedName name="Environmental_Engineering">#REF!</definedName>
    <definedName name="Environmental_Systems">#REF!</definedName>
    <definedName name="Information_Engineering">#REF!</definedName>
    <definedName name="_xlnm.Print_Area" localSheetId="1">様式１!$A$1:$Z$74</definedName>
    <definedName name="_xlnm.Print_Area" localSheetId="2">'様式2,3,4'!$A$1:$X$49</definedName>
    <definedName name="_xlnm.Print_Area" localSheetId="3">様式5!$A$1:$X$65</definedName>
    <definedName name="_xlnm.Print_Area" localSheetId="4">様式６!$A$1:$X$32</definedName>
    <definedName name="バイオシステムコース">様式１!#REF!</definedName>
    <definedName name="英語選択肢" localSheetId="0">[1]選択肢!$E$2:$E$3</definedName>
    <definedName name="英語選択肢">#REF!</definedName>
    <definedName name="月" localSheetId="0">[1]選択肢!$A$2:$A$14</definedName>
    <definedName name="月">様式１!$AD$1:$AD$12</definedName>
    <definedName name="建築デザインコース">様式１!#REF!</definedName>
    <definedName name="資源化学システムコース">様式１!$AB$28</definedName>
    <definedName name="性別">#REF!</definedName>
    <definedName name="専攻">#REF!</definedName>
    <definedName name="専攻・コース">#REF!</definedName>
    <definedName name="選択肢" localSheetId="0">[1]選択肢!$C$2:$C$3</definedName>
    <definedName name="選択肢">#REF!</definedName>
    <definedName name="選択問題">#REF!</definedName>
    <definedName name="日" localSheetId="0">[1]選択肢!$B$2:$B$33</definedName>
    <definedName name="日">様式１!$AD$1:$AD$30</definedName>
    <definedName name="日本語選択肢" localSheetId="0">[1]選択肢!$D$2:$D$3</definedName>
    <definedName name="日本語選択肢">#REF!</definedName>
    <definedName name="入学月">様式１!$AE$1:$AE$2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0" l="1"/>
  <c r="D1" i="13"/>
  <c r="A1" i="9"/>
  <c r="F6" i="9" l="1"/>
  <c r="F9" i="9"/>
  <c r="G7" i="10" l="1"/>
  <c r="D43" i="10"/>
  <c r="D42" i="10"/>
  <c r="T10" i="10"/>
  <c r="G8" i="10"/>
  <c r="G10" i="10"/>
  <c r="E29" i="10" s="1"/>
  <c r="G9" i="10"/>
  <c r="E28" i="10" s="1"/>
  <c r="G14" i="10" l="1"/>
  <c r="G15" i="10"/>
  <c r="A1" i="19"/>
  <c r="AC11" i="13"/>
  <c r="AC10" i="13"/>
  <c r="F8" i="9" l="1"/>
  <c r="H5" i="10" l="1"/>
  <c r="O5" i="10"/>
  <c r="H4" i="10"/>
  <c r="M4" i="10"/>
  <c r="C28" i="13" l="1"/>
  <c r="A11" i="13" l="1"/>
  <c r="G45" i="13" l="1"/>
  <c r="G43" i="13"/>
  <c r="G59" i="13"/>
  <c r="G57" i="13"/>
  <c r="G55" i="13"/>
  <c r="G53" i="13"/>
  <c r="G51" i="13"/>
  <c r="G49" i="13"/>
  <c r="G47" i="13"/>
  <c r="G13" i="10" l="1"/>
  <c r="D9" i="20" l="1"/>
  <c r="D8" i="20"/>
  <c r="D7" i="20"/>
  <c r="D6" i="20"/>
  <c r="D5" i="20"/>
  <c r="D4" i="20"/>
  <c r="D3" i="20"/>
  <c r="O6" i="9" l="1"/>
  <c r="O5" i="9" l="1"/>
  <c r="F5" i="9"/>
  <c r="AC46" i="13" l="1"/>
  <c r="AC45" i="13"/>
  <c r="AC44" i="13"/>
  <c r="AC62" i="13"/>
  <c r="AC61" i="13"/>
  <c r="AC60" i="13"/>
  <c r="AC59" i="13"/>
  <c r="AC58" i="13"/>
  <c r="AC57" i="13"/>
  <c r="AC56" i="13"/>
  <c r="AC55" i="13"/>
  <c r="AC54" i="13"/>
  <c r="AC53" i="13"/>
  <c r="AC52" i="13"/>
  <c r="AC51" i="13"/>
  <c r="AC50" i="13"/>
  <c r="AC49" i="13"/>
  <c r="AC48" i="13"/>
  <c r="AC47" i="13"/>
  <c r="AC43" i="13"/>
  <c r="K1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2" authorId="0" shapeId="0" xr:uid="{4E6DF9E3-7094-4F21-956E-E20AFBC1EB1F}">
      <text>
        <r>
          <rPr>
            <b/>
            <sz val="9"/>
            <color indexed="81"/>
            <rFont val="MS P ゴシック"/>
            <family val="3"/>
            <charset val="128"/>
          </rPr>
          <t>時間が決まっている場合は、「h:mm」の様式で入力
オンライン面接など、後で面接時間を連絡する場合は、手打ちで「別途連絡」と入力しないと集合時間がエラーとなるので注意</t>
        </r>
      </text>
    </comment>
    <comment ref="G2" authorId="0" shapeId="0" xr:uid="{7BDD1A4D-E05C-4DB4-8FAB-29F638688286}">
      <text>
        <r>
          <rPr>
            <b/>
            <sz val="9"/>
            <color indexed="81"/>
            <rFont val="MS P ゴシック"/>
            <family val="3"/>
            <charset val="128"/>
          </rPr>
          <t>「試験開始時刻」が正しく入力されていれば、集合時間は自動的に表示されます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2D17817D-4DC2-4FF6-98FA-F291A1511120}">
      <text>
        <r>
          <rPr>
            <b/>
            <sz val="9"/>
            <color indexed="81"/>
            <rFont val="ＭＳ Ｐゴシック"/>
            <family val="3"/>
            <charset val="128"/>
          </rPr>
          <t>事務局用
年度を4桁の数字のみで入力</t>
        </r>
      </text>
    </comment>
    <comment ref="C1" authorId="0" shapeId="0" xr:uid="{4905128B-5627-42BF-B3E4-32D18164BF2D}">
      <text>
        <r>
          <rPr>
            <b/>
            <sz val="9"/>
            <color indexed="81"/>
            <rFont val="ＭＳ Ｐゴシック"/>
            <family val="3"/>
            <charset val="128"/>
          </rPr>
          <t>事務局用
"4月"か"10月"を選択</t>
        </r>
      </text>
    </comment>
    <comment ref="A3" authorId="0" shapeId="0" xr:uid="{E9135590-41B2-4956-BC5B-B15D1E5233BB}">
      <text>
        <r>
          <rPr>
            <b/>
            <sz val="9"/>
            <color indexed="81"/>
            <rFont val="MS P ゴシック"/>
            <family val="3"/>
            <charset val="128"/>
          </rPr>
          <t>選抜区分をどちらか選択してください。</t>
        </r>
      </text>
    </comment>
    <comment ref="A10" authorId="0" shapeId="0" xr:uid="{00000000-0006-0000-0100-000003000000}">
      <text>
        <r>
          <rPr>
            <b/>
            <sz val="9"/>
            <color indexed="81"/>
            <rFont val="ＭＳ Ｐゴシック"/>
            <family val="3"/>
            <charset val="128"/>
          </rPr>
          <t>西暦4桁で入力</t>
        </r>
      </text>
    </comment>
    <comment ref="G43" authorId="0" shapeId="0" xr:uid="{78FB8CC0-750D-4C06-B751-86A6808A54D3}">
      <text>
        <r>
          <rPr>
            <b/>
            <sz val="9"/>
            <color indexed="81"/>
            <rFont val="ＭＳ Ｐゴシック"/>
            <family val="3"/>
            <charset val="128"/>
          </rPr>
          <t>エラーが発生した場合は、直接年数を入力してください。</t>
        </r>
      </text>
    </comment>
    <comment ref="G45" authorId="0" shapeId="0" xr:uid="{4556DD95-7077-47E0-AEA8-61AF15F3AB45}">
      <text>
        <r>
          <rPr>
            <b/>
            <sz val="9"/>
            <color indexed="81"/>
            <rFont val="ＭＳ Ｐゴシック"/>
            <family val="3"/>
            <charset val="128"/>
          </rPr>
          <t>エラーが発生した場合は、直接年数を入力してください。</t>
        </r>
      </text>
    </comment>
    <comment ref="G47" authorId="0" shapeId="0" xr:uid="{059212E3-C8CA-4654-A62B-EA18CB28443D}">
      <text>
        <r>
          <rPr>
            <b/>
            <sz val="9"/>
            <color indexed="81"/>
            <rFont val="ＭＳ Ｐゴシック"/>
            <family val="3"/>
            <charset val="128"/>
          </rPr>
          <t>エラーが発生した場合は、直接年数を入力してください。</t>
        </r>
      </text>
    </comment>
    <comment ref="G49" authorId="0" shapeId="0" xr:uid="{268A90CB-B15E-498E-9732-F092CC398E97}">
      <text>
        <r>
          <rPr>
            <b/>
            <sz val="9"/>
            <color indexed="81"/>
            <rFont val="ＭＳ Ｐゴシック"/>
            <family val="3"/>
            <charset val="128"/>
          </rPr>
          <t>エラーが発生した場合は、直接年数を入力してください。</t>
        </r>
      </text>
    </comment>
    <comment ref="G51" authorId="0" shapeId="0" xr:uid="{86FD2FD9-1135-4B9C-89CC-03DFEC355F67}">
      <text>
        <r>
          <rPr>
            <b/>
            <sz val="9"/>
            <color indexed="81"/>
            <rFont val="ＭＳ Ｐゴシック"/>
            <family val="3"/>
            <charset val="128"/>
          </rPr>
          <t>エラーが発生した場合は、直接年数を入力してください。</t>
        </r>
      </text>
    </comment>
    <comment ref="G53" authorId="0" shapeId="0" xr:uid="{8473B7C5-F3DA-49B4-9C80-76E69E66B4E1}">
      <text>
        <r>
          <rPr>
            <b/>
            <sz val="9"/>
            <color indexed="81"/>
            <rFont val="ＭＳ Ｐゴシック"/>
            <family val="3"/>
            <charset val="128"/>
          </rPr>
          <t>エラーが発生した場合は、直接年数を入力してください。</t>
        </r>
      </text>
    </comment>
    <comment ref="G55" authorId="0" shapeId="0" xr:uid="{B8227EC5-5DE6-4F6C-969D-403A7325ACB1}">
      <text>
        <r>
          <rPr>
            <b/>
            <sz val="9"/>
            <color indexed="81"/>
            <rFont val="ＭＳ Ｐゴシック"/>
            <family val="3"/>
            <charset val="128"/>
          </rPr>
          <t>エラーが発生した場合は、直接年数を入力してください。</t>
        </r>
      </text>
    </comment>
    <comment ref="G57" authorId="0" shapeId="0" xr:uid="{F5FD19F9-1514-4E68-95EC-8548DB8960F9}">
      <text>
        <r>
          <rPr>
            <b/>
            <sz val="9"/>
            <color indexed="81"/>
            <rFont val="ＭＳ Ｐゴシック"/>
            <family val="3"/>
            <charset val="128"/>
          </rPr>
          <t>エラーが発生した場合は、直接年数を入力してください。</t>
        </r>
      </text>
    </comment>
    <comment ref="G59" authorId="0" shapeId="0" xr:uid="{A23FFB5D-BDB2-4D84-BC9D-756A6F7FDB2F}">
      <text>
        <r>
          <rPr>
            <b/>
            <sz val="9"/>
            <color indexed="81"/>
            <rFont val="ＭＳ Ｐゴシック"/>
            <family val="3"/>
            <charset val="128"/>
          </rPr>
          <t>エラーが発生した場合は、直接年数を入力してください。</t>
        </r>
      </text>
    </comment>
    <comment ref="G61" authorId="0" shapeId="0" xr:uid="{055FE662-C746-44AC-BCE6-CF34030DD6A3}">
      <text>
        <r>
          <rPr>
            <b/>
            <sz val="9"/>
            <color indexed="81"/>
            <rFont val="ＭＳ Ｐゴシック"/>
            <family val="3"/>
            <charset val="128"/>
          </rPr>
          <t>エラーが発生した場合は、直接年数を入力してください。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4" authorId="0" shapeId="0" xr:uid="{00000000-0006-0000-0500-000001000000}">
      <text>
        <r>
          <rPr>
            <b/>
            <sz val="9"/>
            <color indexed="81"/>
            <rFont val="ＭＳ Ｐゴシック"/>
            <family val="3"/>
            <charset val="128"/>
          </rPr>
          <t>西暦で入力してください。</t>
        </r>
      </text>
    </comment>
    <comment ref="I6" authorId="0" shapeId="0" xr:uid="{AA781EA0-504A-4950-A38C-41F6CCC2D183}">
      <text>
        <r>
          <rPr>
            <b/>
            <sz val="9"/>
            <color indexed="81"/>
            <rFont val="MS P ゴシック"/>
            <family val="3"/>
            <charset val="128"/>
          </rPr>
          <t>様式１と同じフリガナを入力してください。</t>
        </r>
      </text>
    </comment>
    <comment ref="I7" authorId="0" shapeId="0" xr:uid="{A8F0D667-4D79-40B1-A23B-8BFB325034D4}">
      <text>
        <r>
          <rPr>
            <b/>
            <sz val="9"/>
            <color indexed="81"/>
            <rFont val="MS P ゴシック"/>
            <family val="3"/>
            <charset val="128"/>
          </rPr>
          <t>様式１と同じ氏名を入力してください。</t>
        </r>
      </text>
    </comment>
    <comment ref="I10" authorId="0" shapeId="0" xr:uid="{831EC1AC-2AAA-4552-B1C3-E39B8F170F01}">
      <text>
        <r>
          <rPr>
            <b/>
            <sz val="9"/>
            <color indexed="81"/>
            <rFont val="MS P ゴシック"/>
            <family val="3"/>
            <charset val="128"/>
          </rPr>
          <t>様式１で選択した専攻名を入力してください。</t>
        </r>
      </text>
    </comment>
    <comment ref="I11" authorId="0" shapeId="0" xr:uid="{B229AF95-35DB-4B67-BB43-D761ACF218BD}">
      <text>
        <r>
          <rPr>
            <b/>
            <sz val="9"/>
            <color indexed="81"/>
            <rFont val="MS P ゴシック"/>
            <family val="3"/>
            <charset val="128"/>
          </rPr>
          <t>様式１で選択したコース名を入力してください。</t>
        </r>
      </text>
    </comment>
  </commentList>
</comments>
</file>

<file path=xl/sharedStrings.xml><?xml version="1.0" encoding="utf-8"?>
<sst xmlns="http://schemas.openxmlformats.org/spreadsheetml/2006/main" count="251" uniqueCount="143">
  <si>
    <t>/</t>
    <phoneticPr fontId="1"/>
  </si>
  <si>
    <t>/</t>
    <phoneticPr fontId="1"/>
  </si>
  <si>
    <t xml:space="preserve">                           </t>
    <phoneticPr fontId="1"/>
  </si>
  <si>
    <t>日</t>
    <rPh sb="0" eb="1">
      <t>ヒ</t>
    </rPh>
    <phoneticPr fontId="1"/>
  </si>
  <si>
    <t>月</t>
    <rPh sb="0" eb="1">
      <t>ツキ</t>
    </rPh>
    <phoneticPr fontId="1"/>
  </si>
  <si>
    <t>性別</t>
    <rPh sb="0" eb="2">
      <t>セイベツ</t>
    </rPh>
    <phoneticPr fontId="1"/>
  </si>
  <si>
    <t>誕生日</t>
    <rPh sb="0" eb="3">
      <t>タンジョウビ</t>
    </rPh>
    <phoneticPr fontId="1"/>
  </si>
  <si>
    <t>基準日</t>
    <rPh sb="0" eb="3">
      <t>キジュンビ</t>
    </rPh>
    <phoneticPr fontId="1"/>
  </si>
  <si>
    <t>/</t>
    <phoneticPr fontId="1"/>
  </si>
  <si>
    <t>From</t>
    <phoneticPr fontId="1"/>
  </si>
  <si>
    <t>To</t>
    <phoneticPr fontId="1"/>
  </si>
  <si>
    <r>
      <t>Examinee No.</t>
    </r>
    <r>
      <rPr>
        <sz val="8"/>
        <rFont val="ＭＳ Ｐ明朝"/>
        <family val="1"/>
        <charset val="128"/>
      </rPr>
      <t/>
    </r>
    <phoneticPr fontId="1"/>
  </si>
  <si>
    <t>Selection Division</t>
    <phoneticPr fontId="1"/>
  </si>
  <si>
    <t>選抜区分</t>
    <rPh sb="0" eb="2">
      <t>センバツ</t>
    </rPh>
    <rPh sb="2" eb="4">
      <t>クブン</t>
    </rPh>
    <phoneticPr fontId="1"/>
  </si>
  <si>
    <t>入学時期</t>
    <rPh sb="0" eb="2">
      <t>ニュウガク</t>
    </rPh>
    <rPh sb="2" eb="4">
      <t>ジキ</t>
    </rPh>
    <phoneticPr fontId="1"/>
  </si>
  <si>
    <t>4月</t>
    <rPh sb="1" eb="2">
      <t>ガツ</t>
    </rPh>
    <phoneticPr fontId="1"/>
  </si>
  <si>
    <t>10月</t>
    <rPh sb="2" eb="3">
      <t>ガツ</t>
    </rPh>
    <phoneticPr fontId="1"/>
  </si>
  <si>
    <t>年　 　月</t>
    <rPh sb="0" eb="1">
      <t>ネン</t>
    </rPh>
    <rPh sb="4" eb="5">
      <t>ツキ</t>
    </rPh>
    <phoneticPr fontId="1"/>
  </si>
  <si>
    <t>タイトル</t>
    <phoneticPr fontId="1"/>
  </si>
  <si>
    <t>集合</t>
    <rPh sb="0" eb="2">
      <t>シュウゴウ</t>
    </rPh>
    <phoneticPr fontId="1"/>
  </si>
  <si>
    <t>開始</t>
    <rPh sb="0" eb="2">
      <t>カイシ</t>
    </rPh>
    <phoneticPr fontId="1"/>
  </si>
  <si>
    <t xml:space="preserve"> </t>
    <phoneticPr fontId="1"/>
  </si>
  <si>
    <t>年度</t>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</si>
  <si>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</si>
  <si>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</si>
  <si>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</si>
  <si>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面接</t>
  </si>
  <si>
    <t>筆記</t>
  </si>
  <si>
    <t>一般選抜</t>
    <phoneticPr fontId="1"/>
  </si>
  <si>
    <t>社会人特別選抜</t>
    <rPh sb="0" eb="2">
      <t>シャカイ</t>
    </rPh>
    <rPh sb="2" eb="3">
      <t>ジン</t>
    </rPh>
    <rPh sb="3" eb="5">
      <t>トクベツ</t>
    </rPh>
    <rPh sb="5" eb="7">
      <t>センバツ</t>
    </rPh>
    <phoneticPr fontId="1"/>
  </si>
  <si>
    <t>General Selection</t>
    <phoneticPr fontId="1"/>
  </si>
  <si>
    <t>Special Selection for member of society</t>
    <phoneticPr fontId="1"/>
  </si>
  <si>
    <t>必着</t>
    <rPh sb="0" eb="2">
      <t>ヒッチャク</t>
    </rPh>
    <phoneticPr fontId="1"/>
  </si>
  <si>
    <t>【社会人特別選抜志願者 記入欄】</t>
    <rPh sb="1" eb="3">
      <t>シャカイ</t>
    </rPh>
    <rPh sb="3" eb="4">
      <t>ジン</t>
    </rPh>
    <rPh sb="4" eb="6">
      <t>トクベツ</t>
    </rPh>
    <rPh sb="6" eb="8">
      <t>センバツ</t>
    </rPh>
    <rPh sb="8" eb="11">
      <t>シガンシャ</t>
    </rPh>
    <rPh sb="12" eb="14">
      <t>キニュウ</t>
    </rPh>
    <rPh sb="14" eb="15">
      <t>ラン</t>
    </rPh>
    <phoneticPr fontId="1"/>
  </si>
  <si>
    <t>企業等で従事している業務・研究内容等について記入してください。</t>
    <rPh sb="0" eb="2">
      <t>キギョウ</t>
    </rPh>
    <rPh sb="2" eb="3">
      <t>ナド</t>
    </rPh>
    <rPh sb="4" eb="6">
      <t>ジュウジ</t>
    </rPh>
    <rPh sb="10" eb="12">
      <t>ギョウム</t>
    </rPh>
    <rPh sb="13" eb="15">
      <t>ケンキュウ</t>
    </rPh>
    <rPh sb="15" eb="17">
      <t>ナイヨウ</t>
    </rPh>
    <rPh sb="17" eb="18">
      <t>ナド</t>
    </rPh>
    <rPh sb="22" eb="24">
      <t>キニュウ</t>
    </rPh>
    <phoneticPr fontId="1"/>
  </si>
  <si>
    <t>受験番号
（記入不可）</t>
    <rPh sb="0" eb="2">
      <t>ジュケン</t>
    </rPh>
    <rPh sb="2" eb="4">
      <t>バンゴウ</t>
    </rPh>
    <rPh sb="6" eb="10">
      <t>キニュウフカ</t>
    </rPh>
    <phoneticPr fontId="1"/>
  </si>
  <si>
    <t>氏　名</t>
    <rPh sb="0" eb="1">
      <t>シ</t>
    </rPh>
    <rPh sb="2" eb="3">
      <t>ナ</t>
    </rPh>
    <phoneticPr fontId="1"/>
  </si>
  <si>
    <t>男性</t>
    <rPh sb="0" eb="2">
      <t>ダンセイ</t>
    </rPh>
    <phoneticPr fontId="1"/>
  </si>
  <si>
    <t>女性</t>
    <rPh sb="0" eb="2">
      <t>ジョセイ</t>
    </rPh>
    <phoneticPr fontId="1"/>
  </si>
  <si>
    <t>年</t>
    <rPh sb="0" eb="1">
      <t>ネン</t>
    </rPh>
    <phoneticPr fontId="1"/>
  </si>
  <si>
    <t>写真貼付欄</t>
    <rPh sb="0" eb="2">
      <t>シャシン</t>
    </rPh>
    <rPh sb="2" eb="4">
      <t>テンプ</t>
    </rPh>
    <rPh sb="4" eb="5">
      <t>ラン</t>
    </rPh>
    <phoneticPr fontId="1"/>
  </si>
  <si>
    <t>郵便番号</t>
    <rPh sb="0" eb="4">
      <t>ユウビンバンゴウ</t>
    </rPh>
    <phoneticPr fontId="1"/>
  </si>
  <si>
    <t>住所</t>
    <rPh sb="0" eb="2">
      <t>ジュウショ</t>
    </rPh>
    <phoneticPr fontId="1"/>
  </si>
  <si>
    <t>携帯電話番号</t>
    <rPh sb="0" eb="2">
      <t>ケイタイ</t>
    </rPh>
    <rPh sb="2" eb="4">
      <t>デンワ</t>
    </rPh>
    <rPh sb="4" eb="6">
      <t>バンゴウ</t>
    </rPh>
    <phoneticPr fontId="1"/>
  </si>
  <si>
    <t>メールアドレス</t>
    <phoneticPr fontId="1"/>
  </si>
  <si>
    <t>緊急連絡先</t>
    <phoneticPr fontId="1"/>
  </si>
  <si>
    <t>続柄</t>
    <rPh sb="0" eb="2">
      <t>ツヅキガラ</t>
    </rPh>
    <phoneticPr fontId="1"/>
  </si>
  <si>
    <t>環境システム専攻</t>
    <rPh sb="0" eb="2">
      <t>カンキョウ</t>
    </rPh>
    <rPh sb="6" eb="8">
      <t>センコウ</t>
    </rPh>
    <phoneticPr fontId="1"/>
  </si>
  <si>
    <t>資源化学システムコース</t>
    <rPh sb="0" eb="2">
      <t>シゲン</t>
    </rPh>
    <rPh sb="2" eb="4">
      <t>カガク</t>
    </rPh>
    <phoneticPr fontId="1"/>
  </si>
  <si>
    <t>バイオシステムコース</t>
    <phoneticPr fontId="1"/>
  </si>
  <si>
    <t>環境生態システムコース</t>
    <rPh sb="0" eb="2">
      <t>カンキョウ</t>
    </rPh>
    <rPh sb="2" eb="4">
      <t>セイタイ</t>
    </rPh>
    <phoneticPr fontId="1"/>
  </si>
  <si>
    <t>環境工学専攻</t>
    <rPh sb="0" eb="2">
      <t>カンキョウ</t>
    </rPh>
    <rPh sb="2" eb="4">
      <t>コウガク</t>
    </rPh>
    <rPh sb="4" eb="6">
      <t>センコウ</t>
    </rPh>
    <phoneticPr fontId="1"/>
  </si>
  <si>
    <t>機械システムコース</t>
    <rPh sb="0" eb="2">
      <t>キカイ</t>
    </rPh>
    <phoneticPr fontId="1"/>
  </si>
  <si>
    <t>建築デザインコース</t>
    <rPh sb="0" eb="2">
      <t>ケンチク</t>
    </rPh>
    <phoneticPr fontId="1"/>
  </si>
  <si>
    <t xml:space="preserve">情報工学専攻 </t>
    <rPh sb="0" eb="2">
      <t>ジョウホウ</t>
    </rPh>
    <rPh sb="2" eb="4">
      <t>コウガク</t>
    </rPh>
    <rPh sb="4" eb="6">
      <t>センコウ</t>
    </rPh>
    <phoneticPr fontId="1"/>
  </si>
  <si>
    <t>計算機科学コース</t>
    <rPh sb="0" eb="2">
      <t>ケイサン</t>
    </rPh>
    <rPh sb="2" eb="3">
      <t>キ</t>
    </rPh>
    <rPh sb="3" eb="5">
      <t>カガク</t>
    </rPh>
    <phoneticPr fontId="1"/>
  </si>
  <si>
    <t>融合システムコース</t>
    <rPh sb="0" eb="2">
      <t>ユウゴウ</t>
    </rPh>
    <phoneticPr fontId="1"/>
  </si>
  <si>
    <t>受験番号
（記入不可）</t>
    <rPh sb="0" eb="2">
      <t>ジュケン</t>
    </rPh>
    <rPh sb="2" eb="4">
      <t>バンゴウ</t>
    </rPh>
    <rPh sb="6" eb="8">
      <t>キニュウ</t>
    </rPh>
    <rPh sb="8" eb="10">
      <t>フカ</t>
    </rPh>
    <phoneticPr fontId="1"/>
  </si>
  <si>
    <t>履歴書</t>
    <rPh sb="0" eb="3">
      <t>リレキショ</t>
    </rPh>
    <phoneticPr fontId="1"/>
  </si>
  <si>
    <t>年数</t>
    <rPh sb="0" eb="1">
      <t>ネン</t>
    </rPh>
    <rPh sb="1" eb="2">
      <t>スウ</t>
    </rPh>
    <phoneticPr fontId="1"/>
  </si>
  <si>
    <t>自</t>
    <rPh sb="0" eb="1">
      <t>ジ</t>
    </rPh>
    <phoneticPr fontId="1"/>
  </si>
  <si>
    <t>至</t>
    <rPh sb="0" eb="1">
      <t>イタ</t>
    </rPh>
    <phoneticPr fontId="1"/>
  </si>
  <si>
    <t>大学・学部・学科・専攻名等（高等教育）</t>
    <phoneticPr fontId="1"/>
  </si>
  <si>
    <t>大学院・研究科・専攻名等（高等教育）</t>
    <phoneticPr fontId="1"/>
  </si>
  <si>
    <t>選抜区分</t>
    <rPh sb="0" eb="4">
      <t>センバツクブン</t>
    </rPh>
    <phoneticPr fontId="1"/>
  </si>
  <si>
    <t>試験日</t>
    <rPh sb="0" eb="2">
      <t>シケン</t>
    </rPh>
    <phoneticPr fontId="1"/>
  </si>
  <si>
    <t>Examination Date</t>
    <phoneticPr fontId="1"/>
  </si>
  <si>
    <t>※受験票到着後に必ず試験日時を確認してください。
※集合時間、試験開始時間は記入しないでください。</t>
    <rPh sb="1" eb="4">
      <t>ジュケンヒョウ</t>
    </rPh>
    <rPh sb="4" eb="6">
      <t>トウチャク</t>
    </rPh>
    <rPh sb="6" eb="7">
      <t>ゴ</t>
    </rPh>
    <rPh sb="8" eb="9">
      <t>カナラ</t>
    </rPh>
    <rPh sb="10" eb="12">
      <t>シケン</t>
    </rPh>
    <rPh sb="12" eb="14">
      <t>ニチジ</t>
    </rPh>
    <rPh sb="15" eb="17">
      <t>カクニン</t>
    </rPh>
    <rPh sb="26" eb="28">
      <t>シュウゴウ</t>
    </rPh>
    <rPh sb="28" eb="30">
      <t>ジカン</t>
    </rPh>
    <rPh sb="31" eb="33">
      <t>シケン</t>
    </rPh>
    <rPh sb="33" eb="35">
      <t>カイシ</t>
    </rPh>
    <rPh sb="35" eb="37">
      <t>ジカン</t>
    </rPh>
    <rPh sb="38" eb="40">
      <t>キニュウ</t>
    </rPh>
    <phoneticPr fontId="1"/>
  </si>
  <si>
    <t>試験時間</t>
    <rPh sb="0" eb="2">
      <t>シケン</t>
    </rPh>
    <rPh sb="2" eb="4">
      <t>ジカン</t>
    </rPh>
    <phoneticPr fontId="1"/>
  </si>
  <si>
    <t>「5.試験科目および選考方法」参照</t>
    <rPh sb="3" eb="5">
      <t>シケン</t>
    </rPh>
    <rPh sb="5" eb="7">
      <t>カモク</t>
    </rPh>
    <rPh sb="10" eb="12">
      <t>センコウ</t>
    </rPh>
    <rPh sb="12" eb="14">
      <t>ホウホウ</t>
    </rPh>
    <rPh sb="15" eb="17">
      <t>サンショウ</t>
    </rPh>
    <phoneticPr fontId="1"/>
  </si>
  <si>
    <t>試験開始時間</t>
    <rPh sb="0" eb="2">
      <t>シケン</t>
    </rPh>
    <rPh sb="2" eb="4">
      <t>カイシ</t>
    </rPh>
    <rPh sb="4" eb="6">
      <t>ジカン</t>
    </rPh>
    <phoneticPr fontId="1"/>
  </si>
  <si>
    <t>一般選抜</t>
    <rPh sb="0" eb="4">
      <t>イッパンセンバツ</t>
    </rPh>
    <phoneticPr fontId="1"/>
  </si>
  <si>
    <t>社会人</t>
    <rPh sb="0" eb="3">
      <t>シャカイジン</t>
    </rPh>
    <phoneticPr fontId="1"/>
  </si>
  <si>
    <t>写真票</t>
    <rPh sb="0" eb="2">
      <t>シャシン</t>
    </rPh>
    <rPh sb="2" eb="3">
      <t>ヒョウ</t>
    </rPh>
    <phoneticPr fontId="1"/>
  </si>
  <si>
    <t>研究領域等希望調査書</t>
    <rPh sb="0" eb="2">
      <t>ケンキュウ</t>
    </rPh>
    <rPh sb="2" eb="4">
      <t>リョウイキ</t>
    </rPh>
    <rPh sb="4" eb="5">
      <t>ナド</t>
    </rPh>
    <rPh sb="5" eb="7">
      <t>キボウ</t>
    </rPh>
    <rPh sb="7" eb="9">
      <t>チョウサ</t>
    </rPh>
    <rPh sb="9" eb="10">
      <t>ショ</t>
    </rPh>
    <phoneticPr fontId="1"/>
  </si>
  <si>
    <t>フリガナ</t>
    <phoneticPr fontId="1"/>
  </si>
  <si>
    <t>志望専攻</t>
    <phoneticPr fontId="1"/>
  </si>
  <si>
    <t>本大学院で研究しようとする分野</t>
    <phoneticPr fontId="1"/>
  </si>
  <si>
    <t>希望する研究指導教員名</t>
    <phoneticPr fontId="1"/>
  </si>
  <si>
    <t>大学または大学院等でのゼミまたは専攻した専門分野等</t>
    <phoneticPr fontId="1"/>
  </si>
  <si>
    <t>指導教員名</t>
    <rPh sb="0" eb="2">
      <t>シドウ</t>
    </rPh>
    <rPh sb="2" eb="4">
      <t>キョウイン</t>
    </rPh>
    <rPh sb="4" eb="5">
      <t>メイ</t>
    </rPh>
    <phoneticPr fontId="1"/>
  </si>
  <si>
    <t>≪注意≫　</t>
    <rPh sb="1" eb="3">
      <t>チュウイ</t>
    </rPh>
    <phoneticPr fontId="1"/>
  </si>
  <si>
    <t>申請日</t>
    <rPh sb="0" eb="2">
      <t>シンセイ</t>
    </rPh>
    <rPh sb="2" eb="3">
      <t>ビ</t>
    </rPh>
    <phoneticPr fontId="1"/>
  </si>
  <si>
    <t>氏　名</t>
    <rPh sb="0" eb="1">
      <t>シ</t>
    </rPh>
    <rPh sb="2" eb="3">
      <t>メイ</t>
    </rPh>
    <phoneticPr fontId="1"/>
  </si>
  <si>
    <t>姓</t>
    <rPh sb="0" eb="1">
      <t>セイ</t>
    </rPh>
    <phoneticPr fontId="1"/>
  </si>
  <si>
    <t>名</t>
    <rPh sb="0" eb="1">
      <t>メイ</t>
    </rPh>
    <phoneticPr fontId="1"/>
  </si>
  <si>
    <t>国・地域　※外国籍のみ記入</t>
    <rPh sb="0" eb="1">
      <t>クニ</t>
    </rPh>
    <rPh sb="2" eb="4">
      <t>チイキ</t>
    </rPh>
    <rPh sb="6" eb="9">
      <t>ガイコクセキ</t>
    </rPh>
    <rPh sb="11" eb="13">
      <t>キニュウ</t>
    </rPh>
    <phoneticPr fontId="1"/>
  </si>
  <si>
    <t>氏名</t>
    <rPh sb="0" eb="2">
      <t>シメイ</t>
    </rPh>
    <phoneticPr fontId="1"/>
  </si>
  <si>
    <t>北九州市立大学ひびきのキャンパス</t>
    <rPh sb="0" eb="7">
      <t>キタキュウシュウシリツダイガク</t>
    </rPh>
    <phoneticPr fontId="1"/>
  </si>
  <si>
    <t>試験室などについては、試験日当日、試験会場入口に掲示します。</t>
    <rPh sb="0" eb="2">
      <t>シケン</t>
    </rPh>
    <rPh sb="2" eb="3">
      <t>シツ</t>
    </rPh>
    <rPh sb="11" eb="13">
      <t>シケン</t>
    </rPh>
    <rPh sb="13" eb="14">
      <t>ビ</t>
    </rPh>
    <rPh sb="14" eb="16">
      <t>トウジツ</t>
    </rPh>
    <rPh sb="17" eb="19">
      <t>シケン</t>
    </rPh>
    <rPh sb="19" eb="21">
      <t>カイジョウ</t>
    </rPh>
    <rPh sb="21" eb="22">
      <t>イ</t>
    </rPh>
    <rPh sb="22" eb="23">
      <t>クチ</t>
    </rPh>
    <rPh sb="24" eb="26">
      <t>ケイジ</t>
    </rPh>
    <phoneticPr fontId="1"/>
  </si>
  <si>
    <t>小学校名（初等教育）　※外国人留学生のみ記入</t>
    <rPh sb="12" eb="18">
      <t>ガイコクジンリュウガクセイ</t>
    </rPh>
    <rPh sb="20" eb="22">
      <t>キニュウ</t>
    </rPh>
    <phoneticPr fontId="1"/>
  </si>
  <si>
    <t>中学校名（中等教育）　※外国人留学生のみ記入</t>
    <rPh sb="12" eb="18">
      <t>ガイコクジンリュウガクセイ</t>
    </rPh>
    <rPh sb="20" eb="22">
      <t>キニュウ</t>
    </rPh>
    <phoneticPr fontId="1"/>
  </si>
  <si>
    <t>環境資源工学</t>
    <phoneticPr fontId="1"/>
  </si>
  <si>
    <t>化学</t>
    <phoneticPr fontId="1"/>
  </si>
  <si>
    <t>－</t>
    <phoneticPr fontId="1"/>
  </si>
  <si>
    <t>試験場</t>
    <rPh sb="0" eb="3">
      <t>シケンジョウ</t>
    </rPh>
    <phoneticPr fontId="1"/>
  </si>
  <si>
    <t>【審査受付期間】</t>
    <rPh sb="1" eb="3">
      <t>シンサ</t>
    </rPh>
    <rPh sb="3" eb="5">
      <t>ウケツケ</t>
    </rPh>
    <rPh sb="5" eb="7">
      <t>キカン</t>
    </rPh>
    <phoneticPr fontId="1"/>
  </si>
  <si>
    <t xml:space="preserve">生年月日(西暦) </t>
    <rPh sb="0" eb="2">
      <t>セイネン</t>
    </rPh>
    <rPh sb="2" eb="4">
      <t>ガッピ</t>
    </rPh>
    <rPh sb="5" eb="7">
      <t>セイレキ</t>
    </rPh>
    <phoneticPr fontId="1"/>
  </si>
  <si>
    <t>住所・連絡先</t>
    <phoneticPr fontId="1"/>
  </si>
  <si>
    <t xml:space="preserve"> 国際環境工学研究科（博士前期課程)　出願資格審査申請書</t>
    <rPh sb="19" eb="21">
      <t>シュツガン</t>
    </rPh>
    <phoneticPr fontId="1"/>
  </si>
  <si>
    <t>電話番号</t>
    <phoneticPr fontId="1"/>
  </si>
  <si>
    <t>携帯電話番号</t>
    <phoneticPr fontId="1"/>
  </si>
  <si>
    <t xml:space="preserve">高等学校名（中等教育） </t>
    <phoneticPr fontId="1"/>
  </si>
  <si>
    <r>
      <t>備考（論文の概要・認定機関名等）</t>
    </r>
    <r>
      <rPr>
        <sz val="9"/>
        <rFont val="Times New Roman"/>
        <family val="1"/>
      </rPr>
      <t/>
    </r>
    <rPh sb="6" eb="8">
      <t>ガイヨウ</t>
    </rPh>
    <phoneticPr fontId="1"/>
  </si>
  <si>
    <r>
      <t>＊</t>
    </r>
    <r>
      <rPr>
        <b/>
        <u/>
        <sz val="10"/>
        <rFont val="Century"/>
        <family val="1"/>
      </rPr>
      <t/>
    </r>
    <phoneticPr fontId="1"/>
  </si>
  <si>
    <t xml:space="preserve">【連絡先】  </t>
    <rPh sb="1" eb="4">
      <t>レンラクサキ</t>
    </rPh>
    <phoneticPr fontId="1"/>
  </si>
  <si>
    <t>*太枠内を記入してください。</t>
    <rPh sb="1" eb="3">
      <t>フトワク</t>
    </rPh>
    <rPh sb="3" eb="4">
      <t>ナイ</t>
    </rPh>
    <rPh sb="5" eb="7">
      <t>キニュウ</t>
    </rPh>
    <phoneticPr fontId="1"/>
  </si>
  <si>
    <t>【提出・問い合わせ先 】</t>
    <rPh sb="1" eb="3">
      <t>テイシュツ</t>
    </rPh>
    <rPh sb="4" eb="5">
      <t>ト</t>
    </rPh>
    <rPh sb="6" eb="7">
      <t>ア</t>
    </rPh>
    <rPh sb="9" eb="10">
      <t>サキ</t>
    </rPh>
    <phoneticPr fontId="1"/>
  </si>
  <si>
    <t>様式3</t>
    <rPh sb="0" eb="2">
      <t>ヨウシキ</t>
    </rPh>
    <phoneticPr fontId="1"/>
  </si>
  <si>
    <t>様式4</t>
    <phoneticPr fontId="1"/>
  </si>
  <si>
    <t>〒</t>
  </si>
  <si>
    <t>宛名カード　　　　　　　合格通知送付先</t>
    <phoneticPr fontId="1"/>
  </si>
  <si>
    <t>入学に関する書類送付先</t>
  </si>
  <si>
    <t>英字氏名
（外国籍の方は
パスポートの
ｱﾙﾌｧﾍﾞｯﾄ表記）</t>
    <rPh sb="0" eb="2">
      <t>エイジ</t>
    </rPh>
    <rPh sb="2" eb="4">
      <t>シメイ</t>
    </rPh>
    <rPh sb="10" eb="11">
      <t>カタ</t>
    </rPh>
    <rPh sb="28" eb="30">
      <t>ヒョウキ</t>
    </rPh>
    <phoneticPr fontId="1"/>
  </si>
  <si>
    <t>保管してください。</t>
    <phoneticPr fontId="1"/>
  </si>
  <si>
    <t>この受験票は入学手続に必要ですので、試験終了後も大切に</t>
    <phoneticPr fontId="1"/>
  </si>
  <si>
    <t>E-mail: nyushi@kitakyu-u.ac.jp</t>
    <phoneticPr fontId="1"/>
  </si>
  <si>
    <t>志望専攻</t>
    <rPh sb="0" eb="2">
      <t>シボウ</t>
    </rPh>
    <rPh sb="2" eb="4">
      <t>センコウ</t>
    </rPh>
    <phoneticPr fontId="1"/>
  </si>
  <si>
    <t>志望コース</t>
    <phoneticPr fontId="1"/>
  </si>
  <si>
    <r>
      <rPr>
        <sz val="12"/>
        <rFont val="Century"/>
        <family val="1"/>
      </rPr>
      <t>4</t>
    </r>
    <r>
      <rPr>
        <sz val="12"/>
        <rFont val="ＭＳ Ｐ明朝"/>
        <family val="1"/>
        <charset val="128"/>
      </rPr>
      <t>月</t>
    </r>
    <rPh sb="1" eb="2">
      <t>ガツ</t>
    </rPh>
    <phoneticPr fontId="1"/>
  </si>
  <si>
    <r>
      <rPr>
        <sz val="12"/>
        <rFont val="Century"/>
        <family val="1"/>
      </rPr>
      <t>10</t>
    </r>
    <r>
      <rPr>
        <sz val="12"/>
        <rFont val="ＭＳ Ｐ明朝"/>
        <family val="1"/>
        <charset val="128"/>
      </rPr>
      <t>月</t>
    </r>
    <rPh sb="2" eb="3">
      <t>ガツ</t>
    </rPh>
    <phoneticPr fontId="1"/>
  </si>
  <si>
    <t>「本大学院で研究しようとする分野」および「希望する研究指導教員」を記入してください。
（必ず事前に、各コースのメールアドレスに問い合わせてください。）</t>
    <rPh sb="44" eb="45">
      <t>カナラ</t>
    </rPh>
    <rPh sb="46" eb="48">
      <t>ジゼン</t>
    </rPh>
    <rPh sb="50" eb="51">
      <t>カク</t>
    </rPh>
    <phoneticPr fontId="1"/>
  </si>
  <si>
    <t>別紙にて入学希望理由書を作成し、提出してください。
Ａ４　１枚程度、様式自由。　必ず志望専攻・コース名を記入してください。</t>
    <rPh sb="0" eb="2">
      <t>ベッシ</t>
    </rPh>
    <rPh sb="4" eb="6">
      <t>ニュウガク</t>
    </rPh>
    <rPh sb="6" eb="8">
      <t>キボウ</t>
    </rPh>
    <rPh sb="8" eb="11">
      <t>リユウショ</t>
    </rPh>
    <rPh sb="12" eb="14">
      <t>サクセイ</t>
    </rPh>
    <rPh sb="16" eb="18">
      <t>テイシュツ</t>
    </rPh>
    <rPh sb="30" eb="31">
      <t>マイ</t>
    </rPh>
    <rPh sb="31" eb="33">
      <t>テイド</t>
    </rPh>
    <rPh sb="34" eb="36">
      <t>ヨウシキ</t>
    </rPh>
    <rPh sb="36" eb="38">
      <t>ジユウ</t>
    </rPh>
    <rPh sb="40" eb="41">
      <t>カナラ</t>
    </rPh>
    <rPh sb="42" eb="44">
      <t>シボウ</t>
    </rPh>
    <rPh sb="44" eb="46">
      <t>センコウ</t>
    </rPh>
    <rPh sb="50" eb="51">
      <t>メイ</t>
    </rPh>
    <rPh sb="52" eb="54">
      <t>キニュウ</t>
    </rPh>
    <phoneticPr fontId="1"/>
  </si>
  <si>
    <t>志望する専攻・コースを選択してください。</t>
    <phoneticPr fontId="1"/>
  </si>
  <si>
    <t>専門科目の選択肢があるコースは一つ選択してください。</t>
    <rPh sb="0" eb="4">
      <t>センモンカモク</t>
    </rPh>
    <rPh sb="5" eb="8">
      <t>センタクシ</t>
    </rPh>
    <rPh sb="15" eb="16">
      <t>ヒト</t>
    </rPh>
    <rPh sb="17" eb="19">
      <t>センタク</t>
    </rPh>
    <phoneticPr fontId="1"/>
  </si>
  <si>
    <t>（社会人特別選抜志願者は裏面も記入してください。）</t>
    <rPh sb="1" eb="8">
      <t>シャカイジントクベツセンバツ</t>
    </rPh>
    <rPh sb="8" eb="11">
      <t>シガンシャ</t>
    </rPh>
    <rPh sb="12" eb="14">
      <t>リメン</t>
    </rPh>
    <rPh sb="15" eb="17">
      <t>キニュウ</t>
    </rPh>
    <phoneticPr fontId="1"/>
  </si>
  <si>
    <r>
      <rPr>
        <sz val="10.5"/>
        <rFont val="Times New Roman"/>
        <family val="1"/>
      </rPr>
      <t xml:space="preserve">Master's Program </t>
    </r>
    <r>
      <rPr>
        <sz val="10.5"/>
        <rFont val="ＭＳ Ｐ明朝"/>
        <family val="1"/>
        <charset val="128"/>
      </rPr>
      <t>：</t>
    </r>
    <r>
      <rPr>
        <sz val="10.5"/>
        <rFont val="Times New Roman"/>
        <family val="1"/>
      </rPr>
      <t>Test Admission Card</t>
    </r>
    <phoneticPr fontId="1"/>
  </si>
  <si>
    <t xml:space="preserve">Graduate School of Environmental Engineering, The University of Kitakyushu, </t>
    <phoneticPr fontId="1"/>
  </si>
  <si>
    <t>研究成果・報告書・公的資格などこれからの研究の参考となる経歴について記入してください。</t>
    <phoneticPr fontId="1"/>
  </si>
  <si>
    <t>経歴等（学歴・職歴・研究歴等について記入してください。）</t>
    <phoneticPr fontId="1"/>
  </si>
  <si>
    <r>
      <rPr>
        <sz val="11"/>
        <rFont val="Times New Roman"/>
        <family val="1"/>
      </rPr>
      <t>4</t>
    </r>
    <r>
      <rPr>
        <sz val="11"/>
        <rFont val="ＭＳ Ｐ明朝"/>
        <family val="1"/>
        <charset val="128"/>
      </rPr>
      <t>月</t>
    </r>
    <rPh sb="1" eb="2">
      <t>ガツ</t>
    </rPh>
    <phoneticPr fontId="1"/>
  </si>
  <si>
    <r>
      <rPr>
        <sz val="11"/>
        <rFont val="Times New Roman"/>
        <family val="1"/>
      </rPr>
      <t>10</t>
    </r>
    <r>
      <rPr>
        <sz val="11"/>
        <rFont val="ＭＳ Ｐ明朝"/>
        <family val="1"/>
        <charset val="128"/>
      </rPr>
      <t>月</t>
    </r>
    <rPh sb="2" eb="3">
      <t>ガツ</t>
    </rPh>
    <phoneticPr fontId="1"/>
  </si>
  <si>
    <r>
      <rPr>
        <sz val="11"/>
        <rFont val="Century"/>
        <family val="1"/>
      </rPr>
      <t>＠</t>
    </r>
  </si>
  <si>
    <r>
      <t>フリガナ　</t>
    </r>
    <r>
      <rPr>
        <sz val="9"/>
        <rFont val="Times New Roman"/>
        <family val="1"/>
      </rPr>
      <t xml:space="preserve">*1 </t>
    </r>
    <phoneticPr fontId="1"/>
  </si>
  <si>
    <r>
      <t>氏　名　</t>
    </r>
    <r>
      <rPr>
        <sz val="10"/>
        <rFont val="Times New Roman"/>
        <family val="1"/>
      </rPr>
      <t>*2</t>
    </r>
    <rPh sb="0" eb="1">
      <t>シ</t>
    </rPh>
    <rPh sb="2" eb="3">
      <t>ナ</t>
    </rPh>
    <phoneticPr fontId="1"/>
  </si>
  <si>
    <r>
      <rPr>
        <sz val="10"/>
        <rFont val="Times New Roman"/>
        <family val="1"/>
      </rPr>
      <t>*1</t>
    </r>
    <r>
      <rPr>
        <sz val="10"/>
        <rFont val="ＭＳ Ｐ明朝"/>
        <family val="1"/>
        <charset val="128"/>
      </rPr>
      <t xml:space="preserve">  外国籍の方は、使用中のフリガナがある場合に記入してください。</t>
    </r>
    <rPh sb="4" eb="7">
      <t>ガイコクセキ</t>
    </rPh>
    <rPh sb="8" eb="9">
      <t>カタ</t>
    </rPh>
    <rPh sb="22" eb="24">
      <t>バアイ</t>
    </rPh>
    <phoneticPr fontId="1"/>
  </si>
  <si>
    <r>
      <rPr>
        <sz val="10"/>
        <rFont val="Times New Roman"/>
        <family val="1"/>
      </rPr>
      <t>*2</t>
    </r>
    <r>
      <rPr>
        <sz val="10"/>
        <rFont val="ＭＳ Ｐ明朝"/>
        <family val="1"/>
        <charset val="128"/>
      </rPr>
      <t xml:space="preserve">  外国籍の方は、漢字氏名がある場合は、漢字氏名を記入してください。</t>
    </r>
    <rPh sb="4" eb="7">
      <t>ガイコクセキ</t>
    </rPh>
    <rPh sb="8" eb="9">
      <t>カタ</t>
    </rPh>
    <rPh sb="11" eb="13">
      <t>カンジ</t>
    </rPh>
    <rPh sb="13" eb="15">
      <t>シメイ</t>
    </rPh>
    <rPh sb="18" eb="20">
      <t>バアイ</t>
    </rPh>
    <rPh sb="22" eb="26">
      <t>カンジシメイ</t>
    </rPh>
    <rPh sb="27" eb="29">
      <t>キニュウ</t>
    </rPh>
    <phoneticPr fontId="1"/>
  </si>
  <si>
    <t xml:space="preserve">年            月 </t>
    <rPh sb="0" eb="1">
      <t>ネン</t>
    </rPh>
    <rPh sb="13" eb="14">
      <t>ツキ</t>
    </rPh>
    <phoneticPr fontId="1"/>
  </si>
  <si>
    <r>
      <t>北九州市立大学事務局学務課入学試験係　</t>
    </r>
    <r>
      <rPr>
        <sz val="9"/>
        <rFont val="Times New Roman"/>
        <family val="1"/>
      </rPr>
      <t>TEL: 093-695-3340</t>
    </r>
    <phoneticPr fontId="1"/>
  </si>
  <si>
    <r>
      <t>北九州市立大学事務局学務課入学試験係
〒</t>
    </r>
    <r>
      <rPr>
        <sz val="11"/>
        <rFont val="Times New Roman"/>
        <family val="1"/>
      </rPr>
      <t>808-0135</t>
    </r>
    <r>
      <rPr>
        <sz val="11"/>
        <rFont val="ＭＳ Ｐ明朝"/>
        <family val="1"/>
        <charset val="128"/>
      </rPr>
      <t>　北九州市若松区ひびきの</t>
    </r>
    <r>
      <rPr>
        <sz val="11"/>
        <rFont val="Times New Roman"/>
        <family val="1"/>
      </rPr>
      <t>1</t>
    </r>
    <r>
      <rPr>
        <sz val="11"/>
        <rFont val="ＭＳ Ｐ明朝"/>
        <family val="1"/>
        <charset val="128"/>
      </rPr>
      <t>番</t>
    </r>
    <r>
      <rPr>
        <sz val="11"/>
        <rFont val="Times New Roman"/>
        <family val="1"/>
      </rPr>
      <t>1</t>
    </r>
    <r>
      <rPr>
        <sz val="11"/>
        <rFont val="ＭＳ Ｐ明朝"/>
        <family val="1"/>
        <charset val="128"/>
      </rPr>
      <t xml:space="preserve">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</si>
  <si>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r>
      <rPr>
        <sz val="10"/>
        <rFont val="ＭＳ Ｐ明朝"/>
        <family val="1"/>
        <charset val="128"/>
      </rPr>
      <t>大学または大学院等で専攻した分野について記入してください</t>
    </r>
    <r>
      <rPr>
        <sz val="10"/>
        <rFont val="ＭＳ 明朝"/>
        <family val="1"/>
        <charset val="128"/>
      </rPr>
      <t>。</t>
    </r>
    <phoneticPr fontId="1"/>
  </si>
  <si>
    <t>志望コース</t>
    <rPh sb="0" eb="2">
      <t>シボウ</t>
    </rPh>
    <phoneticPr fontId="1"/>
  </si>
  <si>
    <r>
      <t xml:space="preserve">選択専門科目
</t>
    </r>
    <r>
      <rPr>
        <sz val="6"/>
        <rFont val="ＭＳ Ｐ明朝"/>
        <family val="1"/>
        <charset val="128"/>
      </rPr>
      <t>※資源化学システムコースのみ</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</si>
</sst>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aaa&quot;)&quot;"/>
    <numFmt numFmtId="178" formatCode=";;;"/>
  </numFmts>
  <fonts count="69">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b/>
      <sz val="9"/>
      <name val="ＭＳ Ｐゴシック"/>
      <family val="3"/>
      <charset val="128"/>
    </font>
    <font>
      <sz val="12"/>
      <name val="ＭＳ Ｐ明朝"/>
      <family val="1"/>
      <charset val="128"/>
    </font>
    <font>
      <sz val="11"/>
      <name val="Century"/>
      <family val="1"/>
    </font>
    <font>
      <sz val="10.5"/>
      <name val="Century"/>
      <family val="1"/>
    </font>
    <font>
      <sz val="8"/>
      <name val="Century"/>
      <family val="1"/>
    </font>
    <font>
      <b/>
      <sz val="10.5"/>
      <name val="Century"/>
      <family val="1"/>
    </font>
    <font>
      <sz val="6"/>
      <name val="Century"/>
      <family val="1"/>
    </font>
    <font>
      <sz val="10"/>
      <name val="Century"/>
      <family val="1"/>
    </font>
    <font>
      <b/>
      <sz val="10"/>
      <name val="ＭＳ Ｐ明朝"/>
      <family val="1"/>
      <charset val="128"/>
    </font>
    <font>
      <b/>
      <u/>
      <sz val="10"/>
      <name val="Century"/>
      <family val="1"/>
    </font>
    <font>
      <sz val="7.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0.5"/>
      <name val="Times New Roman"/>
      <family val="1"/>
    </font>
    <font>
      <sz val="9"/>
      <name val="Times New Roman"/>
      <family val="1"/>
    </font>
    <font>
      <sz val="12"/>
      <name val="Times New Roman"/>
      <family val="1"/>
    </font>
    <font>
      <b/>
      <sz val="12"/>
      <name val="Century"/>
      <family val="1"/>
    </font>
    <font>
      <b/>
      <sz val="12"/>
      <name val="ＭＳ ゴシック"/>
      <family val="3"/>
      <charset val="128"/>
    </font>
    <font>
      <b/>
      <sz val="11"/>
      <name val="ＭＳ 明朝"/>
      <family val="1"/>
      <charset val="128"/>
    </font>
    <font>
      <sz val="7.5"/>
      <name val="Times New Roman"/>
      <family val="1"/>
    </font>
    <font>
      <b/>
      <u/>
      <sz val="10"/>
      <name val="ＭＳ Ｐ明朝"/>
      <family val="1"/>
      <charset val="128"/>
    </font>
    <font>
      <b/>
      <sz val="16"/>
      <name val="Times New Roman"/>
      <family val="1"/>
    </font>
    <font>
      <sz val="10"/>
      <name val="MS P明朝"/>
      <family val="3"/>
      <charset val="128"/>
    </font>
    <font>
      <sz val="14"/>
      <name val="Century"/>
      <family val="1"/>
    </font>
    <font>
      <sz val="12"/>
      <name val="ＭＳ Ｐゴシック"/>
      <family val="3"/>
      <charset val="128"/>
    </font>
    <font>
      <b/>
      <sz val="16"/>
      <name val="ＭＳ Ｐ明朝"/>
      <family val="1"/>
      <charset val="128"/>
    </font>
    <font>
      <b/>
      <sz val="11"/>
      <name val="ＭＳ Ｐゴシック"/>
      <family val="3"/>
      <charset val="128"/>
    </font>
    <font>
      <sz val="10.5"/>
      <name val="Century"/>
      <family val="1"/>
      <charset val="128"/>
    </font>
    <font>
      <sz val="10.5"/>
      <name val="ＭＳ ゴシック"/>
      <family val="1"/>
      <charset val="128"/>
    </font>
    <font>
      <b/>
      <sz val="9"/>
      <color indexed="81"/>
      <name val="MS P ゴシック"/>
      <family val="3"/>
      <charset val="128"/>
    </font>
    <font>
      <b/>
      <sz val="20"/>
      <name val="ＭＳ Ｐ明朝"/>
      <family val="1"/>
      <charset val="128"/>
    </font>
    <font>
      <sz val="10.5"/>
      <color rgb="FFFFFFFF"/>
      <name val="ＭＳ Ｐ明朝"/>
      <family val="1"/>
      <charset val="128"/>
    </font>
    <font>
      <sz val="14"/>
      <color theme="0"/>
      <name val="ＭＳ Ｐ明朝"/>
      <family val="1"/>
      <charset val="128"/>
    </font>
    <font>
      <sz val="11"/>
      <color theme="0"/>
      <name val="ＭＳ Ｐ明朝"/>
      <family val="1"/>
      <charset val="128"/>
    </font>
    <font>
      <b/>
      <sz val="12"/>
      <name val="ＭＳ Ｐ明朝"/>
      <family val="1"/>
      <charset val="128"/>
    </font>
    <font>
      <sz val="6"/>
      <name val="ＭＳ Ｐ明朝"/>
      <family val="1"/>
      <charset val="128"/>
    </font>
    <font>
      <sz val="9.5"/>
      <name val="ＭＳ Ｐ明朝"/>
      <family val="1"/>
      <charset val="128"/>
    </font>
    <font>
      <sz val="10.5"/>
      <color theme="0"/>
      <name val="ＭＳ Ｐ明朝"/>
      <family val="1"/>
      <charset val="128"/>
    </font>
    <font>
      <b/>
      <sz val="9"/>
      <name val="ＭＳ Ｐ明朝"/>
      <family val="1"/>
      <charset val="128"/>
    </font>
    <font>
      <u/>
      <sz val="10"/>
      <name val="ＭＳ Ｐ明朝"/>
      <family val="1"/>
      <charset val="128"/>
    </font>
    <font>
      <sz val="7.5"/>
      <name val="ＭＳ Ｐ明朝"/>
      <family val="1"/>
      <charset val="128"/>
    </font>
    <font>
      <b/>
      <sz val="22"/>
      <name val="Times New Roman"/>
      <family val="1"/>
    </font>
    <font>
      <b/>
      <u/>
      <sz val="12"/>
      <name val="ＭＳ Ｐゴシック"/>
      <family val="3"/>
      <charset val="128"/>
    </font>
    <font>
      <sz val="11"/>
      <name val="游ゴシック"/>
      <family val="1"/>
      <charset val="128"/>
    </font>
    <font>
      <sz val="24"/>
      <name val="ＭＳ Ｐ明朝"/>
      <family val="1"/>
      <charset val="128"/>
    </font>
    <font>
      <sz val="22"/>
      <name val="Times New Roman"/>
      <family val="1"/>
    </font>
    <font>
      <sz val="12"/>
      <name val="Century"/>
      <family val="1"/>
    </font>
    <font>
      <sz val="12"/>
      <name val="Century"/>
      <family val="1"/>
      <charset val="128"/>
    </font>
    <font>
      <b/>
      <sz val="14"/>
      <name val="Century"/>
      <family val="1"/>
    </font>
    <font>
      <b/>
      <sz val="18"/>
      <name val="Century"/>
      <family val="1"/>
    </font>
    <font>
      <sz val="10"/>
      <name val="Century"/>
      <family val="1"/>
      <charset val="128"/>
    </font>
  </fonts>
  <fills count="6">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000"/>
        <bgColor indexed="64"/>
      </patternFill>
    </fill>
    <fill>
      <patternFill patternType="solid">
        <fgColor rgb="FFC0C0C0"/>
        <bgColor indexed="64"/>
      </patternFill>
    </fill>
  </fills>
  <borders count="116">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otted">
        <color indexed="64"/>
      </top>
      <bottom style="medium">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tted">
        <color indexed="64"/>
      </top>
      <bottom style="dotted">
        <color indexed="64"/>
      </bottom>
      <diagonal/>
    </border>
    <border>
      <left/>
      <right style="hair">
        <color auto="1"/>
      </right>
      <top style="hair">
        <color auto="1"/>
      </top>
      <bottom/>
      <diagonal/>
    </border>
    <border>
      <left style="hair">
        <color auto="1"/>
      </left>
      <right/>
      <top style="hair">
        <color auto="1"/>
      </top>
      <bottom/>
      <diagonal/>
    </border>
    <border>
      <left/>
      <right style="hair">
        <color indexed="64"/>
      </right>
      <top/>
      <bottom/>
      <diagonal/>
    </border>
    <border>
      <left style="hair">
        <color indexed="64"/>
      </left>
      <right/>
      <top/>
      <bottom/>
      <diagonal/>
    </border>
  </borders>
  <cellStyleXfs count="1">
    <xf numFmtId="0" fontId="0" fillId="0" borderId="0"/>
  </cellStyleXfs>
  <cellXfs count="688">
    <xf numFmtId="0" fontId="0" fillId="0" borderId="0" xfId="0"/>
    <xf numFmtId="0" fontId="14" fillId="0" borderId="0" xfId="0" applyFont="1" applyAlignment="1">
      <alignment vertical="center"/>
    </xf>
    <xf numFmtId="0" fontId="15" fillId="0" borderId="0" xfId="0" applyFont="1" applyAlignment="1">
      <alignment vertical="center" shrinkToFit="1"/>
    </xf>
    <xf numFmtId="0" fontId="10" fillId="0" borderId="0" xfId="0" applyFont="1" applyAlignment="1">
      <alignment vertical="center"/>
    </xf>
    <xf numFmtId="0" fontId="0" fillId="0" borderId="56" xfId="0" applyBorder="1"/>
    <xf numFmtId="0" fontId="0" fillId="4" borderId="56" xfId="0" applyFill="1" applyBorder="1" applyAlignment="1">
      <alignment horizontal="center" vertical="center" wrapText="1"/>
    </xf>
    <xf numFmtId="0" fontId="0" fillId="4" borderId="56" xfId="0" applyFill="1" applyBorder="1" applyAlignment="1">
      <alignment horizontal="center" vertical="center"/>
    </xf>
    <xf numFmtId="0" fontId="0" fillId="3" borderId="56" xfId="0" applyFill="1" applyBorder="1" applyAlignment="1">
      <alignment horizontal="center" vertical="center" wrapText="1"/>
    </xf>
    <xf numFmtId="0" fontId="0" fillId="3" borderId="56" xfId="0" applyFill="1" applyBorder="1" applyAlignment="1">
      <alignment horizontal="center" vertical="center"/>
    </xf>
    <xf numFmtId="0" fontId="8" fillId="0" borderId="56" xfId="0" applyFont="1" applyBorder="1" applyAlignment="1">
      <alignment vertical="center"/>
    </xf>
    <xf numFmtId="0" fontId="14" fillId="4" borderId="56" xfId="0" applyFont="1" applyFill="1" applyBorder="1" applyAlignment="1">
      <alignment horizontal="center" vertical="center"/>
    </xf>
    <xf numFmtId="20" fontId="14" fillId="4" borderId="56" xfId="0" applyNumberFormat="1" applyFont="1" applyFill="1" applyBorder="1" applyAlignment="1">
      <alignment horizontal="center" vertical="center"/>
    </xf>
    <xf numFmtId="0" fontId="14" fillId="3" borderId="56" xfId="0" applyFont="1" applyFill="1" applyBorder="1" applyAlignment="1">
      <alignment horizontal="center" vertical="center"/>
    </xf>
    <xf numFmtId="20" fontId="14" fillId="3" borderId="56" xfId="0" applyNumberFormat="1" applyFont="1" applyFill="1" applyBorder="1" applyAlignment="1">
      <alignment horizontal="center" vertical="center"/>
    </xf>
    <xf numFmtId="0" fontId="45" fillId="4" borderId="56" xfId="0" applyFont="1" applyFill="1" applyBorder="1" applyAlignment="1">
      <alignment horizontal="center" vertical="center"/>
    </xf>
    <xf numFmtId="0" fontId="45" fillId="3" borderId="56" xfId="0" applyFont="1" applyFill="1" applyBorder="1" applyAlignment="1">
      <alignment horizontal="center" vertical="center"/>
    </xf>
    <xf numFmtId="0" fontId="46" fillId="0" borderId="56" xfId="0" applyFont="1" applyBorder="1" applyAlignment="1">
      <alignment vertical="center"/>
    </xf>
    <xf numFmtId="0" fontId="10" fillId="4" borderId="56" xfId="0" applyFont="1" applyFill="1" applyBorder="1" applyAlignment="1">
      <alignment horizontal="center" vertical="center"/>
    </xf>
    <xf numFmtId="0" fontId="10" fillId="3" borderId="56" xfId="0" applyFont="1" applyFill="1" applyBorder="1" applyAlignment="1">
      <alignment horizontal="center" vertical="center"/>
    </xf>
    <xf numFmtId="20" fontId="8" fillId="3" borderId="56" xfId="0" applyNumberFormat="1" applyFont="1" applyFill="1" applyBorder="1" applyAlignment="1">
      <alignment horizontal="center" vertical="center"/>
    </xf>
    <xf numFmtId="0" fontId="14" fillId="0" borderId="0" xfId="0" quotePrefix="1" applyFont="1" applyAlignment="1">
      <alignment vertical="center"/>
    </xf>
    <xf numFmtId="0" fontId="26" fillId="0" borderId="0" xfId="0" applyFont="1" applyAlignment="1">
      <alignment vertical="center"/>
    </xf>
    <xf numFmtId="0" fontId="13" fillId="0" borderId="0" xfId="0" applyFont="1"/>
    <xf numFmtId="0" fontId="2" fillId="0" borderId="0" xfId="0" applyFont="1"/>
    <xf numFmtId="0" fontId="2" fillId="0" borderId="0" xfId="0" applyFont="1" applyAlignment="1">
      <alignment vertical="center"/>
    </xf>
    <xf numFmtId="0" fontId="25" fillId="0" borderId="46" xfId="0" applyFont="1" applyBorder="1" applyAlignment="1">
      <alignment wrapText="1"/>
    </xf>
    <xf numFmtId="0" fontId="26" fillId="0" borderId="7" xfId="0" applyFont="1" applyBorder="1" applyAlignment="1">
      <alignment vertical="center" shrinkToFit="1"/>
    </xf>
    <xf numFmtId="0" fontId="8" fillId="0" borderId="87" xfId="0" applyFont="1" applyBorder="1" applyAlignment="1">
      <alignment vertical="center" wrapText="1"/>
    </xf>
    <xf numFmtId="0" fontId="8" fillId="0" borderId="92" xfId="0" applyFont="1" applyBorder="1" applyAlignment="1">
      <alignment vertical="center" wrapText="1"/>
    </xf>
    <xf numFmtId="0" fontId="4" fillId="0" borderId="0" xfId="0" applyFont="1"/>
    <xf numFmtId="0" fontId="9" fillId="0" borderId="0" xfId="0" applyFont="1" applyAlignment="1">
      <alignment vertical="center" wrapText="1"/>
    </xf>
    <xf numFmtId="0" fontId="11" fillId="0" borderId="0" xfId="0" applyFont="1" applyAlignment="1">
      <alignment vertical="center" wrapText="1"/>
    </xf>
    <xf numFmtId="0" fontId="20" fillId="0" borderId="0" xfId="0" applyFont="1" applyAlignment="1">
      <alignment horizontal="left" vertical="center"/>
    </xf>
    <xf numFmtId="0" fontId="18" fillId="0" borderId="0" xfId="0" applyFont="1" applyAlignment="1">
      <alignment vertical="center"/>
    </xf>
    <xf numFmtId="0" fontId="28" fillId="0" borderId="0" xfId="0" applyFont="1" applyAlignment="1">
      <alignment vertical="center" shrinkToFit="1"/>
    </xf>
    <xf numFmtId="0" fontId="15" fillId="0" borderId="0" xfId="0" applyFont="1" applyAlignment="1">
      <alignment vertical="center"/>
    </xf>
    <xf numFmtId="0" fontId="0" fillId="0" borderId="0" xfId="0" applyAlignment="1">
      <alignment vertical="center"/>
    </xf>
    <xf numFmtId="0" fontId="37" fillId="0" borderId="0" xfId="0" applyFont="1" applyAlignment="1">
      <alignment horizontal="left" vertical="center"/>
    </xf>
    <xf numFmtId="0" fontId="29" fillId="0" borderId="0" xfId="0" applyFont="1" applyAlignment="1">
      <alignment horizontal="left" vertical="center"/>
    </xf>
    <xf numFmtId="0" fontId="21" fillId="0" borderId="0" xfId="0" applyFont="1" applyAlignment="1">
      <alignment horizontal="left" vertical="center"/>
    </xf>
    <xf numFmtId="0" fontId="17" fillId="0" borderId="108" xfId="0" applyFont="1" applyBorder="1" applyAlignment="1">
      <alignment vertical="top"/>
    </xf>
    <xf numFmtId="0" fontId="13" fillId="0" borderId="108" xfId="0" applyFont="1" applyBorder="1" applyAlignment="1">
      <alignment horizontal="left" vertical="top"/>
    </xf>
    <xf numFmtId="0" fontId="13" fillId="0" borderId="108" xfId="0" applyFont="1" applyBorder="1"/>
    <xf numFmtId="0" fontId="13" fillId="0" borderId="110" xfId="0" applyFont="1" applyBorder="1"/>
    <xf numFmtId="0" fontId="9" fillId="0" borderId="0" xfId="0" applyFont="1" applyAlignment="1">
      <alignment vertical="center"/>
    </xf>
    <xf numFmtId="0" fontId="9" fillId="0" borderId="0" xfId="0" applyFont="1" applyAlignment="1">
      <alignment horizontal="center" vertical="center"/>
    </xf>
    <xf numFmtId="0" fontId="30" fillId="0" borderId="37" xfId="0" applyFont="1" applyBorder="1" applyAlignment="1">
      <alignment shrinkToFit="1"/>
    </xf>
    <xf numFmtId="0" fontId="18" fillId="0" borderId="0" xfId="0" applyFont="1" applyAlignment="1">
      <alignment horizontal="left" vertical="center"/>
    </xf>
    <xf numFmtId="49" fontId="34" fillId="0" borderId="3" xfId="0" applyNumberFormat="1" applyFont="1" applyBorder="1" applyAlignment="1">
      <alignment vertical="center"/>
    </xf>
    <xf numFmtId="49" fontId="35" fillId="0" borderId="3" xfId="0" applyNumberFormat="1" applyFont="1" applyBorder="1" applyAlignment="1">
      <alignment vertical="center"/>
    </xf>
    <xf numFmtId="49" fontId="35" fillId="0" borderId="2" xfId="0" applyNumberFormat="1" applyFont="1" applyBorder="1" applyAlignment="1">
      <alignment vertical="center"/>
    </xf>
    <xf numFmtId="49" fontId="34" fillId="0" borderId="2" xfId="0" applyNumberFormat="1" applyFont="1" applyBorder="1" applyAlignment="1">
      <alignment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7" fillId="0" borderId="11" xfId="0" applyFont="1" applyBorder="1" applyAlignment="1">
      <alignment horizontal="left" vertical="center"/>
    </xf>
    <xf numFmtId="0" fontId="26" fillId="0" borderId="0" xfId="0" applyFont="1" applyAlignment="1">
      <alignment horizontal="center" vertical="center" shrinkToFit="1"/>
    </xf>
    <xf numFmtId="0" fontId="41" fillId="0" borderId="0" xfId="0" applyFont="1" applyAlignment="1">
      <alignment horizontal="center" vertical="center" wrapText="1"/>
    </xf>
    <xf numFmtId="0" fontId="44" fillId="0" borderId="0" xfId="0" applyFont="1" applyAlignment="1">
      <alignment horizontal="left" vertical="center"/>
    </xf>
    <xf numFmtId="0" fontId="5"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right" vertical="center"/>
    </xf>
    <xf numFmtId="0" fontId="42" fillId="0" borderId="0" xfId="0" applyFont="1" applyAlignment="1">
      <alignment vertical="center"/>
    </xf>
    <xf numFmtId="0" fontId="12" fillId="0" borderId="0" xfId="0" applyFont="1" applyAlignment="1">
      <alignment vertical="center"/>
    </xf>
    <xf numFmtId="0" fontId="14" fillId="0" borderId="0" xfId="0" applyFont="1" applyAlignment="1">
      <alignment horizontal="left" vertical="center"/>
    </xf>
    <xf numFmtId="0" fontId="49" fillId="0" borderId="14" xfId="0" applyFont="1" applyBorder="1" applyAlignment="1" applyProtection="1">
      <alignment horizontal="center" vertical="center"/>
      <protection locked="0"/>
    </xf>
    <xf numFmtId="0" fontId="49" fillId="0" borderId="11" xfId="0" applyFont="1" applyBorder="1" applyAlignment="1" applyProtection="1">
      <alignment horizontal="center" vertical="center"/>
      <protection locked="0"/>
    </xf>
    <xf numFmtId="0" fontId="4" fillId="0" borderId="0" xfId="0" applyFont="1" applyAlignment="1">
      <alignment horizontal="left" vertical="top"/>
    </xf>
    <xf numFmtId="0" fontId="4" fillId="0" borderId="0" xfId="0" applyFont="1" applyAlignment="1">
      <alignment vertical="top"/>
    </xf>
    <xf numFmtId="0" fontId="50" fillId="0" borderId="44" xfId="0" applyFont="1" applyBorder="1" applyAlignment="1" applyProtection="1">
      <alignment horizontal="center" vertical="center"/>
      <protection locked="0"/>
    </xf>
    <xf numFmtId="0" fontId="51" fillId="0" borderId="30" xfId="0" applyFont="1" applyBorder="1" applyAlignment="1" applyProtection="1">
      <alignment horizontal="right" vertical="center"/>
      <protection locked="0"/>
    </xf>
    <xf numFmtId="0" fontId="51" fillId="0" borderId="11" xfId="0" applyFont="1" applyBorder="1" applyAlignment="1" applyProtection="1">
      <alignment horizontal="right" vertical="center"/>
      <protection locked="0"/>
    </xf>
    <xf numFmtId="0" fontId="51" fillId="0" borderId="42" xfId="0" applyFont="1" applyBorder="1" applyAlignment="1" applyProtection="1">
      <alignment horizontal="right" vertical="center"/>
      <protection locked="0"/>
    </xf>
    <xf numFmtId="0" fontId="51" fillId="0" borderId="50" xfId="0" applyFont="1" applyBorder="1" applyAlignment="1" applyProtection="1">
      <alignment horizontal="right" vertical="center"/>
      <protection locked="0"/>
    </xf>
    <xf numFmtId="0" fontId="3" fillId="0" borderId="0" xfId="0" applyFont="1" applyAlignment="1">
      <alignment horizontal="left" vertical="center"/>
    </xf>
    <xf numFmtId="0" fontId="3" fillId="0" borderId="103" xfId="0" applyFont="1" applyBorder="1" applyAlignment="1">
      <alignment horizontal="center" vertical="center"/>
    </xf>
    <xf numFmtId="0" fontId="50" fillId="0" borderId="39" xfId="0" applyFont="1" applyBorder="1" applyAlignment="1" applyProtection="1">
      <alignment horizontal="center" vertical="center"/>
      <protection locked="0"/>
    </xf>
    <xf numFmtId="0" fontId="50" fillId="0" borderId="47" xfId="0" applyFont="1" applyBorder="1" applyAlignment="1" applyProtection="1">
      <alignment horizontal="center" vertical="center"/>
      <protection locked="0"/>
    </xf>
    <xf numFmtId="0" fontId="51" fillId="0" borderId="21" xfId="0" applyFont="1" applyBorder="1" applyAlignment="1" applyProtection="1">
      <alignment horizontal="right" vertical="center"/>
      <protection locked="0"/>
    </xf>
    <xf numFmtId="0" fontId="13" fillId="0" borderId="28" xfId="0" applyFont="1" applyBorder="1" applyAlignment="1">
      <alignment shrinkToFit="1"/>
    </xf>
    <xf numFmtId="0" fontId="14" fillId="0" borderId="0" xfId="0" applyFont="1"/>
    <xf numFmtId="0" fontId="14" fillId="0" borderId="103" xfId="0" applyFont="1" applyBorder="1"/>
    <xf numFmtId="0" fontId="2" fillId="0" borderId="103" xfId="0" applyFont="1" applyBorder="1"/>
    <xf numFmtId="0" fontId="2" fillId="0" borderId="0" xfId="0" applyFont="1" applyAlignment="1">
      <alignment horizontal="center" vertical="center" shrinkToFit="1"/>
    </xf>
    <xf numFmtId="0" fontId="25" fillId="0" borderId="0" xfId="0" applyFont="1" applyAlignment="1">
      <alignment vertical="center"/>
    </xf>
    <xf numFmtId="0" fontId="31" fillId="0" borderId="0" xfId="0" applyFont="1" applyAlignment="1">
      <alignment wrapText="1"/>
    </xf>
    <xf numFmtId="0" fontId="2" fillId="0" borderId="0" xfId="0" applyFont="1" applyAlignment="1">
      <alignment vertical="center" wrapText="1"/>
    </xf>
    <xf numFmtId="0" fontId="14"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2" fillId="0" borderId="5" xfId="0" applyFont="1" applyBorder="1" applyAlignment="1">
      <alignment horizontal="center" vertical="center"/>
    </xf>
    <xf numFmtId="0" fontId="26" fillId="0" borderId="0" xfId="0" applyFont="1" applyAlignment="1">
      <alignment horizontal="center" vertical="center" wrapText="1"/>
    </xf>
    <xf numFmtId="0" fontId="8" fillId="0" borderId="0" xfId="0" applyFont="1" applyAlignment="1">
      <alignment horizontal="center" vertical="center"/>
    </xf>
    <xf numFmtId="0" fontId="14" fillId="0" borderId="0" xfId="0" applyFont="1" applyAlignment="1">
      <alignment horizontal="left" vertical="center" wrapText="1"/>
    </xf>
    <xf numFmtId="0" fontId="13" fillId="0" borderId="0" xfId="0" applyFont="1" applyAlignment="1">
      <alignment vertical="center"/>
    </xf>
    <xf numFmtId="0" fontId="14" fillId="0" borderId="7" xfId="0" applyFont="1" applyBorder="1"/>
    <xf numFmtId="0" fontId="13" fillId="0" borderId="57" xfId="0" applyFont="1" applyBorder="1"/>
    <xf numFmtId="0" fontId="14" fillId="0" borderId="7" xfId="0" applyFont="1" applyBorder="1" applyAlignment="1">
      <alignment vertical="center"/>
    </xf>
    <xf numFmtId="0" fontId="13" fillId="0" borderId="28" xfId="0" applyFont="1" applyBorder="1"/>
    <xf numFmtId="0" fontId="4" fillId="0" borderId="5" xfId="0" applyFont="1" applyBorder="1" applyAlignment="1">
      <alignment horizontal="left" vertical="center" wrapText="1"/>
    </xf>
    <xf numFmtId="0" fontId="3" fillId="0" borderId="103" xfId="0" applyFont="1" applyBorder="1" applyAlignment="1">
      <alignment horizontal="left"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12" fillId="0" borderId="0" xfId="0" applyFont="1" applyAlignment="1">
      <alignment vertical="center" wrapText="1"/>
    </xf>
    <xf numFmtId="0" fontId="42" fillId="0" borderId="0" xfId="0" applyFont="1" applyAlignment="1">
      <alignment horizontal="left" vertical="center" wrapText="1"/>
    </xf>
    <xf numFmtId="0" fontId="52" fillId="0" borderId="0" xfId="0" applyFont="1" applyAlignment="1">
      <alignment vertical="center"/>
    </xf>
    <xf numFmtId="0" fontId="0" fillId="0" borderId="0" xfId="0" applyAlignment="1">
      <alignment horizontal="left" vertical="center" wrapText="1"/>
    </xf>
    <xf numFmtId="0" fontId="0" fillId="0" borderId="0" xfId="0" applyAlignment="1">
      <alignment horizontal="center" vertical="center"/>
    </xf>
    <xf numFmtId="0" fontId="2" fillId="0" borderId="0" xfId="0" quotePrefix="1" applyFont="1" applyAlignment="1">
      <alignment vertical="center"/>
    </xf>
    <xf numFmtId="0" fontId="33"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8" fillId="0" borderId="0" xfId="0" applyFont="1" applyAlignment="1">
      <alignment horizontal="left" vertical="center"/>
    </xf>
    <xf numFmtId="0" fontId="4" fillId="0" borderId="0" xfId="0" applyFont="1" applyAlignment="1">
      <alignment horizontal="right" vertical="center"/>
    </xf>
    <xf numFmtId="0" fontId="29" fillId="0" borderId="0" xfId="0" applyFont="1" applyAlignment="1">
      <alignment horizontal="right" vertical="center"/>
    </xf>
    <xf numFmtId="0" fontId="8" fillId="0" borderId="57" xfId="0" applyFont="1" applyBorder="1" applyAlignment="1">
      <alignment vertical="center"/>
    </xf>
    <xf numFmtId="0" fontId="8" fillId="0" borderId="0" xfId="0" applyFont="1" applyAlignment="1">
      <alignment vertical="center"/>
    </xf>
    <xf numFmtId="0" fontId="29" fillId="0" borderId="0" xfId="0" applyFont="1" applyAlignment="1">
      <alignment horizontal="center" vertical="top" shrinkToFit="1"/>
    </xf>
    <xf numFmtId="0" fontId="28" fillId="0" borderId="0" xfId="0" applyFont="1" applyAlignment="1">
      <alignment vertical="top"/>
    </xf>
    <xf numFmtId="0" fontId="9" fillId="0" borderId="0" xfId="0" applyFont="1"/>
    <xf numFmtId="0" fontId="4" fillId="0" borderId="0" xfId="0" applyFont="1" applyAlignment="1">
      <alignment vertical="center"/>
    </xf>
    <xf numFmtId="0" fontId="5" fillId="0" borderId="0" xfId="0" applyFont="1" applyAlignment="1">
      <alignment vertical="center"/>
    </xf>
    <xf numFmtId="0" fontId="8" fillId="0" borderId="14" xfId="0" applyFont="1" applyBorder="1" applyAlignment="1">
      <alignment vertical="center"/>
    </xf>
    <xf numFmtId="0" fontId="2" fillId="0" borderId="14"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8" fillId="0" borderId="25" xfId="0" applyFont="1" applyBorder="1" applyAlignment="1">
      <alignment horizontal="right"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49" fontId="34" fillId="0" borderId="4" xfId="0" applyNumberFormat="1" applyFont="1" applyBorder="1" applyAlignment="1">
      <alignment vertical="center"/>
    </xf>
    <xf numFmtId="49" fontId="2" fillId="0" borderId="103" xfId="0" applyNumberFormat="1" applyFont="1" applyBorder="1" applyAlignment="1">
      <alignment horizontal="right" vertical="center"/>
    </xf>
    <xf numFmtId="49" fontId="34" fillId="0" borderId="10" xfId="0" applyNumberFormat="1" applyFont="1" applyBorder="1" applyAlignment="1">
      <alignment vertical="center"/>
    </xf>
    <xf numFmtId="0" fontId="32" fillId="0" borderId="0" xfId="0" applyFont="1" applyAlignment="1">
      <alignment horizontal="left" vertical="top"/>
    </xf>
    <xf numFmtId="0" fontId="13" fillId="0" borderId="20" xfId="0" applyFont="1" applyBorder="1" applyAlignment="1">
      <alignment vertical="center"/>
    </xf>
    <xf numFmtId="0" fontId="13" fillId="0" borderId="0" xfId="0" applyFont="1" applyAlignment="1">
      <alignment shrinkToFit="1"/>
    </xf>
    <xf numFmtId="0" fontId="4" fillId="0" borderId="14" xfId="0" applyFont="1" applyBorder="1"/>
    <xf numFmtId="0" fontId="26" fillId="0" borderId="3" xfId="0" applyFont="1" applyBorder="1" applyAlignment="1">
      <alignment vertical="center" wrapText="1"/>
    </xf>
    <xf numFmtId="49" fontId="8" fillId="0" borderId="0" xfId="0" applyNumberFormat="1" applyFont="1" applyAlignment="1">
      <alignment horizontal="left" vertical="center"/>
    </xf>
    <xf numFmtId="0" fontId="12" fillId="0" borderId="14" xfId="0" applyFont="1" applyBorder="1"/>
    <xf numFmtId="0" fontId="4" fillId="0" borderId="1" xfId="0" applyFont="1" applyBorder="1" applyAlignment="1">
      <alignment shrinkToFit="1"/>
    </xf>
    <xf numFmtId="0" fontId="2" fillId="0" borderId="11" xfId="0" applyFont="1" applyBorder="1" applyAlignment="1">
      <alignment vertical="center"/>
    </xf>
    <xf numFmtId="0" fontId="4" fillId="0" borderId="11" xfId="0" applyFont="1" applyBorder="1" applyAlignment="1">
      <alignment vertical="center" shrinkToFit="1"/>
    </xf>
    <xf numFmtId="0" fontId="4" fillId="0" borderId="14" xfId="0" applyFont="1" applyBorder="1" applyAlignment="1">
      <alignment vertical="center" shrinkToFit="1"/>
    </xf>
    <xf numFmtId="0" fontId="4" fillId="0" borderId="38" xfId="0" applyFont="1" applyBorder="1" applyAlignment="1">
      <alignment vertical="center" shrinkToFit="1"/>
    </xf>
    <xf numFmtId="0" fontId="6" fillId="0" borderId="7" xfId="0" applyFont="1" applyBorder="1" applyAlignment="1">
      <alignment horizontal="left" vertical="center" wrapText="1"/>
    </xf>
    <xf numFmtId="0" fontId="53"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49" fontId="8" fillId="0" borderId="39"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55" fillId="0" borderId="0" xfId="0" applyFont="1" applyAlignment="1" applyProtection="1">
      <alignment horizontal="center" vertical="center"/>
      <protection locked="0"/>
    </xf>
    <xf numFmtId="0" fontId="55" fillId="0" borderId="0" xfId="0" applyFont="1" applyAlignment="1" applyProtection="1">
      <alignment vertical="center"/>
      <protection locked="0"/>
    </xf>
    <xf numFmtId="49" fontId="8" fillId="0" borderId="8" xfId="0" applyNumberFormat="1" applyFont="1" applyBorder="1" applyAlignment="1">
      <alignment horizontal="left" vertical="center"/>
    </xf>
    <xf numFmtId="49" fontId="8" fillId="0" borderId="24"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62" xfId="0" applyNumberFormat="1" applyFont="1" applyBorder="1" applyAlignment="1">
      <alignment horizontal="center" vertical="center"/>
    </xf>
    <xf numFmtId="49" fontId="8" fillId="0" borderId="52" xfId="0" applyNumberFormat="1" applyFont="1" applyBorder="1" applyAlignment="1">
      <alignment horizontal="center" vertical="center"/>
    </xf>
    <xf numFmtId="0" fontId="6" fillId="0" borderId="78" xfId="0" applyFont="1" applyBorder="1" applyAlignment="1">
      <alignment horizontal="center" vertical="center" wrapText="1"/>
    </xf>
    <xf numFmtId="0" fontId="6" fillId="0" borderId="79" xfId="0" applyFont="1" applyBorder="1" applyAlignment="1">
      <alignment horizontal="center" vertical="center" wrapText="1"/>
    </xf>
    <xf numFmtId="0" fontId="3" fillId="0" borderId="14" xfId="0" applyFont="1" applyBorder="1"/>
    <xf numFmtId="0" fontId="3" fillId="0" borderId="14" xfId="0" applyFont="1" applyBorder="1" applyAlignment="1">
      <alignment wrapText="1"/>
    </xf>
    <xf numFmtId="0" fontId="4" fillId="0" borderId="0" xfId="0" applyFont="1" applyAlignment="1">
      <alignment horizontal="right"/>
    </xf>
    <xf numFmtId="0" fontId="56" fillId="0" borderId="0" xfId="0" applyFont="1" applyAlignment="1">
      <alignment vertical="center"/>
    </xf>
    <xf numFmtId="0" fontId="56" fillId="0" borderId="0" xfId="0" applyFont="1" applyAlignment="1">
      <alignment vertical="center" wrapText="1"/>
    </xf>
    <xf numFmtId="0" fontId="19" fillId="0" borderId="0" xfId="0" applyFont="1" applyAlignment="1">
      <alignment horizontal="right"/>
    </xf>
    <xf numFmtId="0" fontId="57" fillId="0" borderId="0" xfId="0" applyFont="1" applyAlignment="1">
      <alignment vertical="center"/>
    </xf>
    <xf numFmtId="0" fontId="38" fillId="0" borderId="0" xfId="0" applyFont="1" applyAlignment="1">
      <alignment vertical="center"/>
    </xf>
    <xf numFmtId="0" fontId="19" fillId="0" borderId="0" xfId="0" applyFont="1" applyAlignment="1">
      <alignment vertical="center"/>
    </xf>
    <xf numFmtId="0" fontId="3" fillId="0" borderId="0" xfId="0" applyFont="1"/>
    <xf numFmtId="0" fontId="58"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center" shrinkToFit="1"/>
    </xf>
    <xf numFmtId="49" fontId="13" fillId="0" borderId="0" xfId="0" applyNumberFormat="1" applyFont="1" applyAlignment="1" applyProtection="1">
      <alignment vertical="center"/>
      <protection locked="0"/>
    </xf>
    <xf numFmtId="49" fontId="13" fillId="0" borderId="103" xfId="0" applyNumberFormat="1" applyFont="1" applyBorder="1" applyAlignment="1" applyProtection="1">
      <alignment vertical="center"/>
      <protection locked="0"/>
    </xf>
    <xf numFmtId="49" fontId="2" fillId="0" borderId="2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49" fontId="2" fillId="0" borderId="103" xfId="0" applyNumberFormat="1" applyFont="1" applyBorder="1" applyAlignment="1" applyProtection="1">
      <alignment vertical="center" shrinkToFit="1"/>
      <protection locked="0"/>
    </xf>
    <xf numFmtId="0" fontId="2" fillId="0" borderId="12" xfId="0" applyFont="1" applyBorder="1" applyAlignment="1" applyProtection="1">
      <alignment vertical="center"/>
      <protection locked="0"/>
    </xf>
    <xf numFmtId="0" fontId="2" fillId="0" borderId="103" xfId="0" applyFont="1" applyBorder="1" applyAlignment="1" applyProtection="1">
      <alignment vertical="center"/>
      <protection locked="0"/>
    </xf>
    <xf numFmtId="0" fontId="2" fillId="0" borderId="28" xfId="0" applyFont="1" applyBorder="1" applyAlignment="1" applyProtection="1">
      <alignment vertical="center"/>
      <protection locked="0"/>
    </xf>
    <xf numFmtId="49" fontId="2" fillId="0" borderId="12" xfId="0" applyNumberFormat="1" applyFont="1" applyBorder="1" applyAlignment="1" applyProtection="1">
      <alignment vertical="center"/>
      <protection locked="0"/>
    </xf>
    <xf numFmtId="49" fontId="2" fillId="0" borderId="103" xfId="0" applyNumberFormat="1" applyFont="1" applyBorder="1" applyAlignment="1" applyProtection="1">
      <alignment vertical="center"/>
      <protection locked="0"/>
    </xf>
    <xf numFmtId="0" fontId="0" fillId="0" borderId="0" xfId="0" applyAlignment="1">
      <alignment horizontal="right" vertical="center"/>
    </xf>
    <xf numFmtId="176" fontId="59" fillId="0" borderId="86" xfId="0" applyNumberFormat="1" applyFont="1" applyBorder="1" applyAlignment="1">
      <alignment vertical="center" shrinkToFit="1"/>
    </xf>
    <xf numFmtId="0" fontId="60" fillId="0" borderId="0" xfId="0" applyFont="1"/>
    <xf numFmtId="178" fontId="49" fillId="0" borderId="14" xfId="0" applyNumberFormat="1" applyFont="1" applyBorder="1" applyAlignment="1" applyProtection="1">
      <alignment horizontal="center" vertical="center"/>
      <protection locked="0"/>
    </xf>
    <xf numFmtId="49" fontId="13" fillId="0" borderId="0" xfId="0" applyNumberFormat="1" applyFont="1" applyAlignment="1">
      <alignment vertical="center" shrinkToFit="1"/>
    </xf>
    <xf numFmtId="176" fontId="63" fillId="0" borderId="86" xfId="0" applyNumberFormat="1" applyFont="1" applyBorder="1" applyAlignment="1">
      <alignment vertical="center" shrinkToFit="1"/>
    </xf>
    <xf numFmtId="0" fontId="2" fillId="0" borderId="113" xfId="0" applyFont="1" applyBorder="1"/>
    <xf numFmtId="0" fontId="13" fillId="0" borderId="42" xfId="0" applyFont="1" applyBorder="1"/>
    <xf numFmtId="0" fontId="23" fillId="0" borderId="42" xfId="0" applyFont="1" applyBorder="1" applyAlignment="1">
      <alignment vertical="top"/>
    </xf>
    <xf numFmtId="0" fontId="48" fillId="0" borderId="42" xfId="0" applyFont="1" applyBorder="1" applyAlignment="1">
      <alignment vertical="top"/>
    </xf>
    <xf numFmtId="0" fontId="2" fillId="0" borderId="42" xfId="0" applyFont="1" applyBorder="1"/>
    <xf numFmtId="0" fontId="8" fillId="0" borderId="0" xfId="0" applyFont="1"/>
    <xf numFmtId="0" fontId="48" fillId="0" borderId="112" xfId="0" applyFont="1" applyBorder="1" applyAlignment="1">
      <alignment vertical="top"/>
    </xf>
    <xf numFmtId="0" fontId="23" fillId="0" borderId="0" xfId="0" applyFont="1" applyAlignment="1">
      <alignment vertical="top"/>
    </xf>
    <xf numFmtId="0" fontId="23" fillId="0" borderId="0" xfId="0" applyFont="1" applyAlignment="1">
      <alignment horizontal="right" vertical="top"/>
    </xf>
    <xf numFmtId="0" fontId="13" fillId="0" borderId="114" xfId="0" applyFont="1" applyBorder="1"/>
    <xf numFmtId="0" fontId="13" fillId="0" borderId="0" xfId="0" applyFont="1" applyAlignment="1">
      <alignment vertical="top"/>
    </xf>
    <xf numFmtId="0" fontId="22" fillId="0" borderId="0" xfId="0" applyFont="1" applyAlignment="1">
      <alignment vertical="center" wrapText="1"/>
    </xf>
    <xf numFmtId="0" fontId="2" fillId="0" borderId="114" xfId="0" applyFont="1" applyBorder="1"/>
    <xf numFmtId="0" fontId="14" fillId="0" borderId="42" xfId="0" applyFont="1" applyBorder="1"/>
    <xf numFmtId="0" fontId="2" fillId="0" borderId="115" xfId="0" applyFont="1" applyBorder="1"/>
    <xf numFmtId="0" fontId="7" fillId="0" borderId="14" xfId="0" applyFont="1" applyBorder="1" applyAlignment="1">
      <alignment vertical="center"/>
    </xf>
    <xf numFmtId="0" fontId="7" fillId="0" borderId="14" xfId="0" applyFont="1" applyBorder="1" applyAlignment="1">
      <alignment horizontal="center" vertical="center"/>
    </xf>
    <xf numFmtId="0" fontId="26" fillId="0" borderId="50" xfId="0" applyFont="1" applyBorder="1" applyAlignment="1">
      <alignment horizontal="center" vertical="center"/>
    </xf>
    <xf numFmtId="0" fontId="29" fillId="0" borderId="5" xfId="0" applyFont="1" applyBorder="1" applyAlignment="1" applyProtection="1">
      <alignment horizontal="center" vertical="center"/>
      <protection locked="0"/>
    </xf>
    <xf numFmtId="0" fontId="0" fillId="4" borderId="56" xfId="0" applyFill="1" applyBorder="1" applyAlignment="1">
      <alignment horizontal="center"/>
    </xf>
    <xf numFmtId="0" fontId="0" fillId="3" borderId="56" xfId="0" applyFill="1" applyBorder="1" applyAlignment="1">
      <alignment horizontal="center"/>
    </xf>
    <xf numFmtId="0" fontId="26" fillId="0" borderId="39" xfId="0" applyFont="1" applyBorder="1" applyAlignment="1" applyProtection="1">
      <alignment horizontal="center" vertical="center"/>
      <protection locked="0"/>
    </xf>
    <xf numFmtId="0" fontId="26" fillId="0" borderId="17" xfId="0" applyFont="1" applyBorder="1" applyAlignment="1" applyProtection="1">
      <alignment horizontal="center" vertical="center"/>
      <protection locked="0"/>
    </xf>
    <xf numFmtId="0" fontId="26" fillId="0" borderId="1" xfId="0" applyFont="1" applyBorder="1" applyAlignment="1" applyProtection="1">
      <alignment horizontal="left" vertical="top" wrapText="1"/>
      <protection locked="0"/>
    </xf>
    <xf numFmtId="0" fontId="26" fillId="0" borderId="11" xfId="0" applyFont="1" applyBorder="1" applyAlignment="1" applyProtection="1">
      <alignment horizontal="left" vertical="top" wrapText="1"/>
      <protection locked="0"/>
    </xf>
    <xf numFmtId="0" fontId="26" fillId="0" borderId="27"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26" fillId="0" borderId="5"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43" xfId="0" applyFont="1" applyBorder="1" applyAlignment="1" applyProtection="1">
      <alignment horizontal="left" vertical="top" wrapText="1"/>
      <protection locked="0"/>
    </xf>
    <xf numFmtId="0" fontId="26" fillId="0" borderId="18" xfId="0" applyFont="1" applyBorder="1" applyAlignment="1" applyProtection="1">
      <alignment horizontal="left" vertical="top" wrapText="1"/>
      <protection locked="0"/>
    </xf>
    <xf numFmtId="0" fontId="26" fillId="0" borderId="63" xfId="0" applyFont="1" applyBorder="1" applyAlignment="1" applyProtection="1">
      <alignment horizontal="left" vertical="top" wrapText="1"/>
      <protection locked="0"/>
    </xf>
    <xf numFmtId="0" fontId="26" fillId="0" borderId="16" xfId="0" applyFont="1" applyBorder="1" applyAlignment="1" applyProtection="1">
      <alignment horizontal="center" vertical="center"/>
      <protection locked="0"/>
    </xf>
    <xf numFmtId="0" fontId="2" fillId="0" borderId="11" xfId="0" applyFont="1" applyBorder="1" applyAlignment="1">
      <alignment horizontal="center" vertical="center"/>
    </xf>
    <xf numFmtId="0" fontId="13" fillId="0" borderId="5" xfId="0" applyFont="1" applyBorder="1" applyAlignment="1">
      <alignment horizontal="center" vertical="center"/>
    </xf>
    <xf numFmtId="0" fontId="26" fillId="0" borderId="31" xfId="0" applyFont="1" applyBorder="1" applyAlignment="1" applyProtection="1">
      <alignment horizontal="left" vertical="top" wrapText="1"/>
      <protection locked="0"/>
    </xf>
    <xf numFmtId="0" fontId="26" fillId="0" borderId="33" xfId="0" applyFont="1" applyBorder="1" applyAlignment="1" applyProtection="1">
      <alignment horizontal="left" vertical="top" wrapText="1"/>
      <protection locked="0"/>
    </xf>
    <xf numFmtId="0" fontId="26" fillId="0" borderId="34" xfId="0" applyFont="1" applyBorder="1" applyAlignment="1" applyProtection="1">
      <alignment horizontal="left" vertical="top" wrapText="1"/>
      <protection locked="0"/>
    </xf>
    <xf numFmtId="0" fontId="13" fillId="0" borderId="18" xfId="0" applyFont="1" applyBorder="1" applyAlignment="1">
      <alignment horizontal="center" vertical="center"/>
    </xf>
    <xf numFmtId="0" fontId="26" fillId="0" borderId="11"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4" fillId="0" borderId="39"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2" fillId="0" borderId="11" xfId="0" applyFont="1" applyBorder="1" applyAlignment="1">
      <alignment horizontal="left" vertical="center" shrinkToFit="1"/>
    </xf>
    <xf numFmtId="0" fontId="2" fillId="0" borderId="31" xfId="0" applyFont="1" applyBorder="1" applyAlignment="1">
      <alignment horizontal="left" vertical="center" shrinkToFit="1"/>
    </xf>
    <xf numFmtId="0" fontId="12" fillId="0" borderId="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0" fontId="2" fillId="0" borderId="14" xfId="0" applyFont="1" applyBorder="1" applyAlignment="1">
      <alignment horizontal="left" vertical="center" wrapText="1"/>
    </xf>
    <xf numFmtId="0" fontId="2" fillId="0" borderId="14" xfId="0" applyFont="1" applyBorder="1" applyAlignment="1">
      <alignment horizontal="left" vertical="center"/>
    </xf>
    <xf numFmtId="0" fontId="2" fillId="0" borderId="38" xfId="0" applyFont="1" applyBorder="1" applyAlignment="1">
      <alignment horizontal="left" vertical="center"/>
    </xf>
    <xf numFmtId="0" fontId="9" fillId="0" borderId="0" xfId="0" applyFont="1" applyAlignment="1">
      <alignment horizontal="left" vertical="center" shrinkToFit="1"/>
    </xf>
    <xf numFmtId="0" fontId="8" fillId="0" borderId="19" xfId="0" applyFont="1" applyBorder="1" applyAlignment="1">
      <alignment horizontal="center" vertical="center"/>
    </xf>
    <xf numFmtId="0" fontId="8" fillId="0" borderId="2" xfId="0" applyFont="1" applyBorder="1" applyAlignment="1">
      <alignment horizontal="center" vertical="center"/>
    </xf>
    <xf numFmtId="0" fontId="7" fillId="5" borderId="47" xfId="0" applyFont="1" applyFill="1" applyBorder="1" applyAlignment="1">
      <alignment horizontal="left" vertical="center" wrapText="1" shrinkToFit="1"/>
    </xf>
    <xf numFmtId="0" fontId="7" fillId="5" borderId="2" xfId="0" applyFont="1" applyFill="1" applyBorder="1" applyAlignment="1">
      <alignment horizontal="left" vertical="center" wrapText="1" shrinkToFit="1"/>
    </xf>
    <xf numFmtId="0" fontId="7" fillId="5" borderId="32" xfId="0" applyFont="1" applyFill="1" applyBorder="1" applyAlignment="1">
      <alignment horizontal="left" vertical="center" wrapText="1" shrinkToFit="1"/>
    </xf>
    <xf numFmtId="0" fontId="2" fillId="0" borderId="4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28" xfId="0" applyFont="1" applyBorder="1" applyAlignment="1">
      <alignment horizontal="center" vertical="center" wrapText="1"/>
    </xf>
    <xf numFmtId="0" fontId="8" fillId="0" borderId="28" xfId="0" applyFont="1" applyBorder="1" applyAlignment="1" applyProtection="1">
      <alignment horizontal="center" vertical="center"/>
      <protection locked="0"/>
    </xf>
    <xf numFmtId="0" fontId="12" fillId="0" borderId="65"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4" fillId="0" borderId="35" xfId="0" applyFont="1" applyBorder="1" applyAlignment="1">
      <alignment horizontal="center" vertical="center" shrinkToFit="1"/>
    </xf>
    <xf numFmtId="0" fontId="4" fillId="0" borderId="14" xfId="0" applyFont="1" applyBorder="1" applyAlignment="1">
      <alignment horizontal="center" vertical="center" shrinkToFit="1"/>
    </xf>
    <xf numFmtId="0" fontId="2"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 xfId="0" applyFont="1" applyBorder="1" applyAlignment="1">
      <alignment horizontal="center" vertical="center"/>
    </xf>
    <xf numFmtId="0" fontId="4" fillId="0" borderId="39" xfId="0" applyFont="1" applyBorder="1" applyAlignment="1">
      <alignment horizontal="center"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3" xfId="0" applyFont="1" applyBorder="1" applyAlignment="1">
      <alignment horizontal="center" vertical="center"/>
    </xf>
    <xf numFmtId="0" fontId="3" fillId="0" borderId="3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3" xfId="0" applyFont="1" applyBorder="1" applyAlignment="1">
      <alignment horizontal="center" vertical="center" wrapText="1"/>
    </xf>
    <xf numFmtId="0" fontId="8" fillId="0" borderId="26"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3" fillId="5" borderId="19" xfId="0" applyFont="1" applyFill="1" applyBorder="1" applyAlignment="1">
      <alignment horizontal="left" vertical="center"/>
    </xf>
    <xf numFmtId="0" fontId="3" fillId="5" borderId="2" xfId="0" applyFont="1" applyFill="1" applyBorder="1" applyAlignment="1">
      <alignment horizontal="left" vertical="center"/>
    </xf>
    <xf numFmtId="0" fontId="3" fillId="5" borderId="53" xfId="0" applyFont="1" applyFill="1" applyBorder="1" applyAlignment="1">
      <alignment horizontal="left" vertical="center"/>
    </xf>
    <xf numFmtId="0" fontId="3" fillId="5" borderId="25" xfId="0" applyFont="1" applyFill="1" applyBorder="1" applyAlignment="1">
      <alignment horizontal="left" vertical="center"/>
    </xf>
    <xf numFmtId="0" fontId="3" fillId="5" borderId="32" xfId="0" applyFont="1" applyFill="1" applyBorder="1" applyAlignment="1">
      <alignment horizontal="left" vertical="center"/>
    </xf>
    <xf numFmtId="0" fontId="33" fillId="0" borderId="1"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33" fillId="0" borderId="31"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5" xfId="0" applyFont="1" applyBorder="1" applyAlignment="1" applyProtection="1">
      <alignment horizontal="center" vertical="center" shrinkToFit="1"/>
      <protection locked="0"/>
    </xf>
    <xf numFmtId="0" fontId="33" fillId="0" borderId="33" xfId="0" applyFont="1" applyBorder="1" applyAlignment="1" applyProtection="1">
      <alignment horizontal="center" vertical="center" shrinkToFit="1"/>
      <protection locked="0"/>
    </xf>
    <xf numFmtId="0" fontId="8" fillId="0" borderId="71"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14" fillId="0" borderId="0" xfId="0" applyFont="1" applyAlignment="1">
      <alignment horizontal="center" vertical="center" wrapText="1"/>
    </xf>
    <xf numFmtId="0" fontId="4" fillId="0" borderId="27"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3" fillId="0" borderId="3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1" xfId="0" applyFont="1" applyBorder="1" applyAlignment="1">
      <alignment horizontal="center" vertical="center" shrinkToFi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8" fillId="0" borderId="7" xfId="0" applyFont="1" applyBorder="1" applyAlignment="1">
      <alignment horizontal="center" vertical="top" wrapText="1"/>
    </xf>
    <xf numFmtId="0" fontId="8" fillId="0" borderId="0" xfId="0" applyFont="1" applyAlignment="1">
      <alignment horizontal="center" vertical="top" wrapText="1"/>
    </xf>
    <xf numFmtId="0" fontId="8" fillId="0" borderId="8" xfId="0" applyFont="1" applyBorder="1" applyAlignment="1">
      <alignment horizontal="center" vertical="top" wrapText="1"/>
    </xf>
    <xf numFmtId="0" fontId="4" fillId="0" borderId="3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2" xfId="0" applyFont="1" applyBorder="1" applyAlignment="1">
      <alignment horizontal="center" vertical="center" wrapText="1"/>
    </xf>
    <xf numFmtId="0" fontId="2" fillId="0" borderId="9"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6" fillId="0" borderId="5" xfId="0" applyFont="1" applyBorder="1" applyAlignment="1" applyProtection="1">
      <alignment horizontal="center" vertical="center" shrinkToFit="1"/>
      <protection locked="0"/>
    </xf>
    <xf numFmtId="0" fontId="26" fillId="0" borderId="33" xfId="0" applyFont="1" applyBorder="1" applyAlignment="1" applyProtection="1">
      <alignment horizontal="center" vertical="center" shrinkToFit="1"/>
      <protection locked="0"/>
    </xf>
    <xf numFmtId="0" fontId="3" fillId="0" borderId="103" xfId="0" applyFont="1" applyBorder="1" applyAlignment="1">
      <alignment horizontal="left" vertical="center"/>
    </xf>
    <xf numFmtId="0" fontId="4" fillId="0" borderId="35" xfId="0" applyFont="1" applyBorder="1" applyAlignment="1">
      <alignment horizontal="center"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80" xfId="0" applyFont="1" applyBorder="1" applyAlignment="1">
      <alignment horizontal="left" vertical="center" wrapText="1"/>
    </xf>
    <xf numFmtId="0" fontId="4" fillId="0" borderId="26"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80" xfId="0" applyFont="1" applyBorder="1" applyAlignment="1">
      <alignment horizontal="left" vertical="center" shrinkToFit="1"/>
    </xf>
    <xf numFmtId="0" fontId="27" fillId="0" borderId="11" xfId="0" applyFont="1" applyBorder="1" applyAlignment="1">
      <alignment horizontal="left" vertical="top"/>
    </xf>
    <xf numFmtId="0" fontId="27" fillId="0" borderId="31" xfId="0" applyFont="1" applyBorder="1" applyAlignment="1">
      <alignment horizontal="left" vertical="top"/>
    </xf>
    <xf numFmtId="0" fontId="27" fillId="0" borderId="5" xfId="0" applyFont="1" applyBorder="1" applyAlignment="1">
      <alignment horizontal="left" vertical="top"/>
    </xf>
    <xf numFmtId="0" fontId="27" fillId="0" borderId="33" xfId="0" applyFont="1" applyBorder="1" applyAlignment="1">
      <alignment horizontal="left" vertical="top"/>
    </xf>
    <xf numFmtId="0" fontId="26" fillId="0" borderId="1"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6" fillId="0" borderId="11" xfId="0" applyFont="1" applyBorder="1" applyAlignment="1" applyProtection="1">
      <alignment horizontal="center" vertical="center" shrinkToFit="1"/>
      <protection locked="0"/>
    </xf>
    <xf numFmtId="0" fontId="3" fillId="0" borderId="1" xfId="0" applyFont="1" applyBorder="1" applyAlignment="1">
      <alignment horizontal="left" vertical="top" shrinkToFit="1"/>
    </xf>
    <xf numFmtId="0" fontId="3" fillId="0" borderId="11" xfId="0" applyFont="1" applyBorder="1" applyAlignment="1">
      <alignment horizontal="left" vertical="top" shrinkToFit="1"/>
    </xf>
    <xf numFmtId="0" fontId="3" fillId="0" borderId="27" xfId="0" applyFont="1" applyBorder="1" applyAlignment="1">
      <alignment horizontal="left" vertical="top" shrinkToFit="1"/>
    </xf>
    <xf numFmtId="0" fontId="26" fillId="0" borderId="31" xfId="0" applyFont="1" applyBorder="1" applyAlignment="1" applyProtection="1">
      <alignment horizontal="center" vertical="center" shrinkToFit="1"/>
      <protection locked="0"/>
    </xf>
    <xf numFmtId="0" fontId="4" fillId="0" borderId="5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5" xfId="0"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3" fillId="0" borderId="1" xfId="0" applyFont="1" applyBorder="1" applyAlignment="1">
      <alignment horizontal="left" vertical="top"/>
    </xf>
    <xf numFmtId="0" fontId="3" fillId="0" borderId="11" xfId="0" applyFont="1" applyBorder="1" applyAlignment="1">
      <alignment horizontal="left" vertical="top"/>
    </xf>
    <xf numFmtId="0" fontId="3" fillId="0" borderId="27" xfId="0" applyFont="1" applyBorder="1" applyAlignment="1">
      <alignment horizontal="left" vertical="top"/>
    </xf>
    <xf numFmtId="0" fontId="61" fillId="0" borderId="1" xfId="0" applyFont="1" applyBorder="1" applyAlignment="1" applyProtection="1">
      <alignment horizontal="left" vertical="top" wrapText="1"/>
      <protection locked="0"/>
    </xf>
    <xf numFmtId="0" fontId="30" fillId="0" borderId="1" xfId="0" applyFont="1" applyBorder="1" applyAlignment="1">
      <alignment horizontal="center" vertical="center" wrapText="1"/>
    </xf>
    <xf numFmtId="0" fontId="30" fillId="0" borderId="11" xfId="0" applyFont="1" applyBorder="1" applyAlignment="1">
      <alignment horizontal="center" vertical="center"/>
    </xf>
    <xf numFmtId="0" fontId="30" fillId="0" borderId="31" xfId="0" applyFont="1" applyBorder="1" applyAlignment="1">
      <alignment horizontal="center" vertical="center"/>
    </xf>
    <xf numFmtId="0" fontId="29" fillId="0" borderId="9" xfId="0" applyFont="1" applyBorder="1" applyAlignment="1">
      <alignment horizontal="center" vertical="top" wrapText="1"/>
    </xf>
    <xf numFmtId="0" fontId="29" fillId="0" borderId="5" xfId="0" applyFont="1" applyBorder="1" applyAlignment="1">
      <alignment horizontal="center" vertical="top" wrapText="1"/>
    </xf>
    <xf numFmtId="0" fontId="29" fillId="0" borderId="33" xfId="0" applyFont="1" applyBorder="1" applyAlignment="1">
      <alignment horizontal="center" vertical="top" wrapText="1"/>
    </xf>
    <xf numFmtId="49" fontId="8" fillId="0" borderId="30" xfId="0" applyNumberFormat="1" applyFont="1" applyBorder="1" applyAlignment="1">
      <alignment horizontal="left" vertical="center"/>
    </xf>
    <xf numFmtId="49" fontId="8" fillId="0" borderId="21" xfId="0" applyNumberFormat="1" applyFont="1" applyBorder="1" applyAlignment="1">
      <alignment horizontal="left" vertical="center"/>
    </xf>
    <xf numFmtId="49" fontId="8" fillId="0" borderId="22" xfId="0" applyNumberFormat="1" applyFont="1" applyBorder="1" applyAlignment="1">
      <alignment horizontal="left"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47" xfId="0" applyFont="1" applyBorder="1" applyAlignment="1">
      <alignment horizontal="center" vertical="center" wrapText="1"/>
    </xf>
    <xf numFmtId="0" fontId="4" fillId="0" borderId="32" xfId="0" applyFont="1" applyBorder="1" applyAlignment="1">
      <alignment horizontal="center" vertical="center"/>
    </xf>
    <xf numFmtId="0" fontId="2" fillId="0" borderId="9" xfId="0" applyFont="1" applyBorder="1" applyAlignment="1" applyProtection="1">
      <alignment horizontal="left" vertical="center" wrapText="1"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4" fillId="0" borderId="54"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49" fontId="26" fillId="0" borderId="50" xfId="0" applyNumberFormat="1" applyFont="1" applyBorder="1" applyAlignment="1" applyProtection="1">
      <alignment horizontal="right" vertical="center" shrinkToFit="1"/>
      <protection locked="0"/>
    </xf>
    <xf numFmtId="0" fontId="26" fillId="0" borderId="5" xfId="0" applyFont="1" applyBorder="1" applyAlignment="1" applyProtection="1">
      <alignment horizontal="left" vertical="center" shrinkToFit="1"/>
      <protection locked="0"/>
    </xf>
    <xf numFmtId="0" fontId="26" fillId="0" borderId="6" xfId="0" applyFont="1" applyBorder="1" applyAlignment="1" applyProtection="1">
      <alignment horizontal="left" vertical="center" shrinkToFit="1"/>
      <protection locked="0"/>
    </xf>
    <xf numFmtId="0" fontId="4" fillId="0" borderId="29" xfId="0" applyFont="1" applyBorder="1" applyAlignment="1">
      <alignment horizontal="left" vertical="center"/>
    </xf>
    <xf numFmtId="0" fontId="54" fillId="0" borderId="30" xfId="0" applyFont="1" applyBorder="1" applyAlignment="1">
      <alignment horizontal="left" vertical="center"/>
    </xf>
    <xf numFmtId="0" fontId="54" fillId="0" borderId="74" xfId="0" applyFont="1" applyBorder="1" applyAlignment="1">
      <alignment horizontal="left" vertical="center"/>
    </xf>
    <xf numFmtId="0" fontId="7" fillId="2" borderId="44"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4" fillId="0" borderId="77" xfId="0" applyFont="1" applyBorder="1" applyAlignment="1">
      <alignment horizontal="left" vertical="center" wrapText="1"/>
    </xf>
    <xf numFmtId="0" fontId="4" fillId="0" borderId="21" xfId="0" applyFont="1" applyBorder="1" applyAlignment="1">
      <alignment horizontal="left" vertical="center" wrapText="1"/>
    </xf>
    <xf numFmtId="0" fontId="2" fillId="0" borderId="77"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4" fillId="0" borderId="14" xfId="0" applyFont="1" applyBorder="1" applyAlignment="1">
      <alignment horizontal="left" shrinkToFit="1"/>
    </xf>
    <xf numFmtId="0" fontId="4" fillId="0" borderId="52" xfId="0" applyFont="1" applyBorder="1" applyAlignment="1">
      <alignment horizontal="left" vertical="center" wrapText="1"/>
    </xf>
    <xf numFmtId="0" fontId="4" fillId="0" borderId="21" xfId="0" applyFont="1" applyBorder="1" applyAlignment="1">
      <alignment horizontal="left" vertical="center"/>
    </xf>
    <xf numFmtId="0" fontId="4" fillId="0" borderId="84" xfId="0" applyFont="1" applyBorder="1" applyAlignment="1">
      <alignment horizontal="left" vertical="center"/>
    </xf>
    <xf numFmtId="0" fontId="2" fillId="0" borderId="21" xfId="0" applyFont="1" applyBorder="1" applyAlignment="1" applyProtection="1">
      <alignment horizontal="left" vertical="center" shrinkToFit="1"/>
      <protection locked="0"/>
    </xf>
    <xf numFmtId="0" fontId="2" fillId="0" borderId="76" xfId="0" applyFont="1" applyBorder="1" applyAlignment="1" applyProtection="1">
      <alignment horizontal="left" vertical="center" shrinkToFit="1"/>
      <protection locked="0"/>
    </xf>
    <xf numFmtId="49" fontId="6" fillId="0" borderId="12"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28" xfId="0" applyNumberFormat="1" applyFont="1" applyBorder="1" applyAlignment="1">
      <alignment horizontal="center" vertical="center" shrinkToFit="1"/>
    </xf>
    <xf numFmtId="49" fontId="6" fillId="0" borderId="41" xfId="0" applyNumberFormat="1" applyFont="1" applyBorder="1" applyAlignment="1">
      <alignment horizontal="center" vertical="center" shrinkToFit="1"/>
    </xf>
    <xf numFmtId="49" fontId="8" fillId="0" borderId="11"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12" xfId="0" applyNumberFormat="1" applyFont="1" applyBorder="1" applyAlignment="1">
      <alignment horizontal="left" vertical="center"/>
    </xf>
    <xf numFmtId="49" fontId="8" fillId="0" borderId="50" xfId="0" applyNumberFormat="1" applyFont="1" applyBorder="1" applyAlignment="1">
      <alignment horizontal="left" vertical="center"/>
    </xf>
    <xf numFmtId="49" fontId="8" fillId="0" borderId="68" xfId="0" applyNumberFormat="1" applyFont="1" applyBorder="1" applyAlignment="1">
      <alignment horizontal="left" vertical="center"/>
    </xf>
    <xf numFmtId="0" fontId="53" fillId="0" borderId="11" xfId="0" applyFont="1" applyBorder="1" applyAlignment="1">
      <alignment horizontal="left" vertical="top"/>
    </xf>
    <xf numFmtId="0" fontId="53" fillId="0" borderId="31" xfId="0" applyFont="1" applyBorder="1" applyAlignment="1">
      <alignment horizontal="left" vertical="top"/>
    </xf>
    <xf numFmtId="49" fontId="26" fillId="0" borderId="28" xfId="0" applyNumberFormat="1" applyFont="1" applyBorder="1" applyAlignment="1" applyProtection="1">
      <alignment horizontal="left" vertical="center" shrinkToFit="1"/>
      <protection locked="0"/>
    </xf>
    <xf numFmtId="0" fontId="4" fillId="0" borderId="111"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80" xfId="0" applyFont="1" applyBorder="1" applyAlignment="1">
      <alignment horizontal="left" vertical="center" shrinkToFit="1"/>
    </xf>
    <xf numFmtId="49" fontId="26" fillId="0" borderId="41" xfId="0" applyNumberFormat="1" applyFont="1" applyBorder="1" applyAlignment="1" applyProtection="1">
      <alignment horizontal="left" vertical="center" shrinkToFit="1"/>
      <protection locked="0"/>
    </xf>
    <xf numFmtId="0" fontId="8" fillId="0" borderId="75" xfId="0" applyFont="1" applyBorder="1" applyAlignment="1">
      <alignment horizontal="right" vertical="center"/>
    </xf>
    <xf numFmtId="0" fontId="8" fillId="0" borderId="51" xfId="0" applyFont="1" applyBorder="1" applyAlignment="1">
      <alignment horizontal="right" vertical="center"/>
    </xf>
    <xf numFmtId="0" fontId="4" fillId="0" borderId="54" xfId="0" applyFont="1" applyBorder="1" applyAlignment="1">
      <alignment horizontal="center" vertical="center" shrinkToFit="1"/>
    </xf>
    <xf numFmtId="0" fontId="4" fillId="0" borderId="50" xfId="0" applyFont="1" applyBorder="1" applyAlignment="1">
      <alignment horizontal="center" vertical="center" shrinkToFit="1"/>
    </xf>
    <xf numFmtId="49" fontId="8" fillId="0" borderId="13" xfId="0" applyNumberFormat="1" applyFont="1" applyBorder="1" applyAlignment="1">
      <alignment horizontal="left" vertical="center"/>
    </xf>
    <xf numFmtId="49" fontId="8" fillId="0" borderId="0" xfId="0" applyNumberFormat="1" applyFont="1" applyAlignment="1">
      <alignment horizontal="left" vertical="center"/>
    </xf>
    <xf numFmtId="0" fontId="8" fillId="0" borderId="30" xfId="0" applyFont="1" applyBorder="1" applyAlignment="1">
      <alignment horizontal="left" vertical="center"/>
    </xf>
    <xf numFmtId="0" fontId="8" fillId="0" borderId="74" xfId="0" applyFont="1" applyBorder="1" applyAlignment="1">
      <alignment horizontal="left" vertical="center"/>
    </xf>
    <xf numFmtId="0" fontId="2" fillId="0" borderId="30" xfId="0" applyFont="1" applyBorder="1" applyAlignment="1" applyProtection="1">
      <alignment horizontal="left" vertical="center" shrinkToFit="1"/>
      <protection locked="0"/>
    </xf>
    <xf numFmtId="0" fontId="2" fillId="0" borderId="74" xfId="0" applyFont="1" applyBorder="1" applyAlignment="1" applyProtection="1">
      <alignment horizontal="left" vertical="center" shrinkToFit="1"/>
      <protection locked="0"/>
    </xf>
    <xf numFmtId="0" fontId="36" fillId="2" borderId="47" xfId="0" applyFont="1" applyFill="1" applyBorder="1" applyAlignment="1">
      <alignment horizontal="left" vertical="center" wrapText="1"/>
    </xf>
    <xf numFmtId="0" fontId="16" fillId="2" borderId="2" xfId="0" applyFont="1" applyFill="1" applyBorder="1" applyAlignment="1">
      <alignment horizontal="left" vertical="center"/>
    </xf>
    <xf numFmtId="0" fontId="16" fillId="2" borderId="10" xfId="0" applyFont="1" applyFill="1" applyBorder="1" applyAlignment="1">
      <alignment horizontal="left" vertical="center"/>
    </xf>
    <xf numFmtId="49" fontId="26" fillId="0" borderId="30" xfId="0" applyNumberFormat="1" applyFont="1" applyBorder="1" applyAlignment="1" applyProtection="1">
      <alignment horizontal="left" vertical="center" shrinkToFit="1"/>
      <protection locked="0"/>
    </xf>
    <xf numFmtId="49" fontId="26" fillId="0" borderId="40" xfId="0" applyNumberFormat="1" applyFont="1" applyBorder="1" applyAlignment="1" applyProtection="1">
      <alignment horizontal="left" vertical="center" shrinkToFit="1"/>
      <protection locked="0"/>
    </xf>
    <xf numFmtId="0" fontId="2" fillId="0" borderId="43"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15" fillId="0" borderId="0" xfId="0" applyFont="1" applyAlignment="1">
      <alignment horizontal="left" vertical="top" wrapText="1"/>
    </xf>
    <xf numFmtId="0" fontId="3" fillId="0" borderId="11" xfId="0" applyFont="1" applyBorder="1" applyAlignment="1">
      <alignment horizontal="left" vertical="center" wrapText="1"/>
    </xf>
    <xf numFmtId="0" fontId="3" fillId="0" borderId="31" xfId="0" applyFont="1" applyBorder="1" applyAlignment="1">
      <alignment horizontal="left" vertical="center" wrapText="1"/>
    </xf>
    <xf numFmtId="0" fontId="3" fillId="0" borderId="0" xfId="0" applyFont="1" applyAlignment="1">
      <alignment horizontal="left" vertical="center" wrapText="1"/>
    </xf>
    <xf numFmtId="0" fontId="3" fillId="0" borderId="57" xfId="0" applyFont="1" applyBorder="1" applyAlignment="1">
      <alignment horizontal="left" vertical="center" wrapText="1"/>
    </xf>
    <xf numFmtId="0" fontId="3" fillId="0" borderId="5" xfId="0" applyFont="1" applyBorder="1" applyAlignment="1">
      <alignment horizontal="left" vertical="center" wrapText="1"/>
    </xf>
    <xf numFmtId="0" fontId="3" fillId="0" borderId="33" xfId="0" applyFont="1" applyBorder="1" applyAlignment="1">
      <alignment horizontal="left" vertical="center" wrapText="1"/>
    </xf>
    <xf numFmtId="0" fontId="65" fillId="0" borderId="3" xfId="0" applyFont="1" applyBorder="1" applyAlignment="1">
      <alignment vertical="center" wrapText="1"/>
    </xf>
    <xf numFmtId="0" fontId="4" fillId="0" borderId="23" xfId="0" applyFont="1" applyBorder="1" applyAlignment="1">
      <alignment horizontal="center" vertical="center" wrapText="1"/>
    </xf>
    <xf numFmtId="177" fontId="66" fillId="0" borderId="1" xfId="0" applyNumberFormat="1" applyFont="1" applyBorder="1" applyAlignment="1">
      <alignment horizontal="center" vertical="center" wrapText="1"/>
    </xf>
    <xf numFmtId="177" fontId="66" fillId="0" borderId="11" xfId="0" applyNumberFormat="1" applyFont="1" applyBorder="1" applyAlignment="1">
      <alignment horizontal="center" vertical="center" wrapText="1"/>
    </xf>
    <xf numFmtId="177" fontId="66" fillId="0" borderId="31" xfId="0" applyNumberFormat="1" applyFont="1" applyBorder="1" applyAlignment="1">
      <alignment horizontal="center" vertical="center" wrapText="1"/>
    </xf>
    <xf numFmtId="0" fontId="31" fillId="0" borderId="104" xfId="0" applyFont="1" applyBorder="1" applyAlignment="1">
      <alignment horizontal="center" vertical="center" wrapText="1"/>
    </xf>
    <xf numFmtId="0" fontId="31" fillId="0" borderId="105" xfId="0" applyFont="1" applyBorder="1" applyAlignment="1">
      <alignment horizontal="center" vertical="center" wrapText="1"/>
    </xf>
    <xf numFmtId="0" fontId="31" fillId="0" borderId="106" xfId="0" applyFont="1" applyBorder="1" applyAlignment="1">
      <alignment horizontal="center" vertical="center" wrapText="1"/>
    </xf>
    <xf numFmtId="176" fontId="67" fillId="0" borderId="85" xfId="0" applyNumberFormat="1" applyFont="1" applyBorder="1" applyAlignment="1">
      <alignment horizontal="right" vertical="center" shrinkToFit="1"/>
    </xf>
    <xf numFmtId="176" fontId="67" fillId="0" borderId="86" xfId="0" applyNumberFormat="1" applyFont="1" applyBorder="1" applyAlignment="1">
      <alignment horizontal="right" vertical="center" shrinkToFit="1"/>
    </xf>
    <xf numFmtId="176" fontId="67" fillId="0" borderId="88" xfId="0" applyNumberFormat="1" applyFont="1" applyBorder="1" applyAlignment="1">
      <alignment horizontal="right" vertical="center" shrinkToFit="1"/>
    </xf>
    <xf numFmtId="176" fontId="67" fillId="0" borderId="89" xfId="0" applyNumberFormat="1" applyFont="1" applyBorder="1" applyAlignment="1">
      <alignment horizontal="right" vertical="center" shrinkToFit="1"/>
    </xf>
    <xf numFmtId="0" fontId="4" fillId="0" borderId="1"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31" xfId="0" applyFont="1" applyBorder="1" applyAlignment="1">
      <alignment horizontal="center" vertical="center" wrapText="1"/>
    </xf>
    <xf numFmtId="0" fontId="62" fillId="0" borderId="9" xfId="0" applyFont="1" applyBorder="1" applyAlignment="1">
      <alignment horizontal="center" vertical="center" shrinkToFit="1"/>
    </xf>
    <xf numFmtId="0" fontId="62" fillId="0" borderId="5" xfId="0" applyFont="1" applyBorder="1" applyAlignment="1">
      <alignment horizontal="center" vertical="center" shrinkToFit="1"/>
    </xf>
    <xf numFmtId="0" fontId="62" fillId="0" borderId="6" xfId="0" applyFont="1" applyBorder="1" applyAlignment="1">
      <alignment horizontal="center" vertical="center" shrinkToFit="1"/>
    </xf>
    <xf numFmtId="0" fontId="4" fillId="0" borderId="29" xfId="0" applyFont="1" applyBorder="1" applyAlignment="1">
      <alignment horizontal="center" vertical="center" wrapText="1"/>
    </xf>
    <xf numFmtId="0" fontId="18" fillId="0" borderId="30" xfId="0" applyFont="1" applyBorder="1" applyAlignment="1">
      <alignment horizontal="center" vertical="center"/>
    </xf>
    <xf numFmtId="0" fontId="18" fillId="0" borderId="74" xfId="0" applyFont="1" applyBorder="1" applyAlignment="1">
      <alignment horizontal="center" vertical="center"/>
    </xf>
    <xf numFmtId="0" fontId="12" fillId="0" borderId="71"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3" xfId="0" applyFont="1" applyBorder="1" applyAlignment="1">
      <alignment vertical="center" wrapText="1"/>
    </xf>
    <xf numFmtId="0" fontId="12" fillId="0" borderId="18" xfId="0" applyFont="1" applyBorder="1" applyAlignment="1">
      <alignment vertical="center" wrapText="1"/>
    </xf>
    <xf numFmtId="0" fontId="12" fillId="0" borderId="34" xfId="0" applyFont="1" applyBorder="1" applyAlignment="1">
      <alignment vertical="center" wrapText="1"/>
    </xf>
    <xf numFmtId="0" fontId="2" fillId="0" borderId="4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4" xfId="0" applyFont="1" applyBorder="1" applyAlignment="1">
      <alignment horizontal="center" vertical="center" wrapText="1"/>
    </xf>
    <xf numFmtId="0" fontId="7" fillId="0" borderId="0" xfId="0" applyFont="1" applyAlignment="1">
      <alignment horizontal="center" vertical="center" shrinkToFi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57" xfId="0" applyFont="1" applyBorder="1" applyAlignment="1">
      <alignment horizontal="center" vertical="center" wrapText="1"/>
    </xf>
    <xf numFmtId="0" fontId="29" fillId="0" borderId="16" xfId="0" applyFont="1" applyBorder="1" applyAlignment="1">
      <alignment horizontal="center" vertical="top" wrapText="1"/>
    </xf>
    <xf numFmtId="0" fontId="18" fillId="0" borderId="5" xfId="0" applyFont="1" applyBorder="1" applyAlignment="1">
      <alignment horizontal="center" vertical="top" wrapText="1"/>
    </xf>
    <xf numFmtId="0" fontId="18" fillId="0" borderId="33" xfId="0" applyFont="1" applyBorder="1" applyAlignment="1">
      <alignment horizontal="center" vertical="top" wrapText="1"/>
    </xf>
    <xf numFmtId="0" fontId="7" fillId="0" borderId="11" xfId="0" applyFont="1" applyBorder="1" applyAlignment="1">
      <alignment horizontal="center" vertical="center" shrinkToFit="1"/>
    </xf>
    <xf numFmtId="0" fontId="7" fillId="0" borderId="5" xfId="0" applyFont="1" applyBorder="1" applyAlignment="1">
      <alignment horizontal="center" vertical="center" shrinkToFit="1"/>
    </xf>
    <xf numFmtId="0" fontId="12" fillId="0" borderId="11" xfId="0" applyFont="1" applyBorder="1" applyAlignment="1">
      <alignment horizontal="left" vertical="center" shrinkToFit="1"/>
    </xf>
    <xf numFmtId="0" fontId="12" fillId="0" borderId="0" xfId="0" applyFont="1" applyAlignment="1">
      <alignment horizontal="left" vertical="center" shrinkToFit="1"/>
    </xf>
    <xf numFmtId="0" fontId="12" fillId="0" borderId="8" xfId="0" applyFont="1" applyBorder="1" applyAlignment="1">
      <alignment horizontal="left" vertical="center" shrinkToFit="1"/>
    </xf>
    <xf numFmtId="0" fontId="2" fillId="0" borderId="5" xfId="0" applyFont="1" applyBorder="1" applyAlignment="1">
      <alignment horizontal="left" vertical="top"/>
    </xf>
    <xf numFmtId="0" fontId="2" fillId="0" borderId="6" xfId="0" applyFont="1" applyBorder="1" applyAlignment="1">
      <alignment horizontal="left" vertical="top"/>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3" xfId="0" applyFont="1" applyBorder="1" applyAlignment="1">
      <alignment horizontal="center" vertical="center" wrapText="1"/>
    </xf>
    <xf numFmtId="0" fontId="31" fillId="0" borderId="0" xfId="0" applyFont="1" applyAlignment="1">
      <alignment horizontal="center" wrapText="1"/>
    </xf>
    <xf numFmtId="0" fontId="14" fillId="0" borderId="0" xfId="0" applyFont="1" applyAlignment="1">
      <alignment horizontal="center" vertical="top"/>
    </xf>
    <xf numFmtId="0" fontId="12" fillId="0" borderId="3" xfId="0" applyFont="1" applyBorder="1" applyAlignment="1">
      <alignment vertical="center" wrapText="1"/>
    </xf>
    <xf numFmtId="0" fontId="12" fillId="0" borderId="71" xfId="0" applyFont="1" applyBorder="1" applyAlignment="1">
      <alignment vertical="center" shrinkToFit="1"/>
    </xf>
    <xf numFmtId="0" fontId="12" fillId="0" borderId="30" xfId="0" applyFont="1" applyBorder="1" applyAlignment="1">
      <alignment vertical="center" shrinkToFit="1"/>
    </xf>
    <xf numFmtId="0" fontId="12" fillId="0" borderId="40" xfId="0" applyFont="1" applyBorder="1" applyAlignment="1">
      <alignment vertical="center" shrinkToFit="1"/>
    </xf>
    <xf numFmtId="0" fontId="4" fillId="0" borderId="1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90"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91" xfId="0" applyFont="1" applyBorder="1" applyAlignment="1">
      <alignment horizontal="center" vertical="center" wrapText="1"/>
    </xf>
    <xf numFmtId="0" fontId="4" fillId="0" borderId="8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92" xfId="0" applyFont="1" applyBorder="1" applyAlignment="1">
      <alignment horizontal="center" vertical="center" wrapText="1"/>
    </xf>
    <xf numFmtId="0" fontId="2" fillId="0" borderId="19" xfId="0" applyFont="1" applyBorder="1" applyAlignment="1">
      <alignment horizontal="left" vertical="center" wrapText="1" shrinkToFit="1"/>
    </xf>
    <xf numFmtId="0" fontId="26" fillId="0" borderId="2" xfId="0" applyFont="1" applyBorder="1" applyAlignment="1">
      <alignment horizontal="left" vertical="center" wrapText="1" shrinkToFit="1"/>
    </xf>
    <xf numFmtId="0" fontId="26" fillId="0" borderId="32" xfId="0" applyFont="1" applyBorder="1" applyAlignment="1">
      <alignment horizontal="left" vertical="center" wrapText="1" shrinkToFit="1"/>
    </xf>
    <xf numFmtId="0" fontId="12" fillId="0" borderId="63" xfId="0" applyFont="1" applyBorder="1" applyAlignment="1">
      <alignment vertical="center" wrapText="1"/>
    </xf>
    <xf numFmtId="0" fontId="2" fillId="0" borderId="19" xfId="0" applyFont="1" applyBorder="1" applyAlignment="1">
      <alignment horizontal="left" vertical="center" wrapText="1"/>
    </xf>
    <xf numFmtId="0" fontId="26" fillId="0" borderId="2" xfId="0" applyFont="1" applyBorder="1" applyAlignment="1">
      <alignment horizontal="left" vertical="center" wrapText="1"/>
    </xf>
    <xf numFmtId="0" fontId="26" fillId="0" borderId="32" xfId="0" applyFont="1" applyBorder="1" applyAlignment="1">
      <alignment horizontal="left" vertical="center" wrapText="1"/>
    </xf>
    <xf numFmtId="0" fontId="29" fillId="0" borderId="104" xfId="0" applyFont="1" applyBorder="1" applyAlignment="1">
      <alignment horizontal="center" vertical="center" wrapText="1"/>
    </xf>
    <xf numFmtId="0" fontId="29" fillId="0" borderId="105" xfId="0" applyFont="1" applyBorder="1" applyAlignment="1">
      <alignment horizontal="center" vertical="center" wrapText="1"/>
    </xf>
    <xf numFmtId="0" fontId="29" fillId="0" borderId="106" xfId="0" applyFont="1" applyBorder="1" applyAlignment="1">
      <alignment horizontal="center" vertical="center" wrapText="1"/>
    </xf>
    <xf numFmtId="49" fontId="2" fillId="0" borderId="12" xfId="0" applyNumberFormat="1" applyFont="1" applyBorder="1" applyAlignment="1" applyProtection="1">
      <alignment vertical="center"/>
      <protection locked="0"/>
    </xf>
    <xf numFmtId="49" fontId="2" fillId="0" borderId="103" xfId="0" applyNumberFormat="1" applyFont="1" applyBorder="1" applyAlignment="1" applyProtection="1">
      <alignment vertical="center"/>
      <protection locked="0"/>
    </xf>
    <xf numFmtId="0" fontId="4" fillId="0" borderId="2" xfId="0" applyFont="1" applyBorder="1" applyAlignment="1">
      <alignment horizontal="center" vertical="center" wrapText="1"/>
    </xf>
    <xf numFmtId="0" fontId="2" fillId="0" borderId="28" xfId="0" applyFont="1" applyBorder="1" applyAlignment="1" applyProtection="1">
      <alignment vertical="center"/>
      <protection locked="0"/>
    </xf>
    <xf numFmtId="49" fontId="13" fillId="0" borderId="103" xfId="0" applyNumberFormat="1" applyFont="1" applyBorder="1" applyAlignment="1" applyProtection="1">
      <alignment horizontal="right" vertical="center"/>
      <protection locked="0"/>
    </xf>
    <xf numFmtId="49" fontId="13" fillId="0" borderId="103" xfId="0" applyNumberFormat="1" applyFont="1" applyBorder="1" applyAlignment="1" applyProtection="1">
      <alignment horizontal="left" vertical="center"/>
      <protection locked="0"/>
    </xf>
    <xf numFmtId="0" fontId="2" fillId="0" borderId="42" xfId="0" applyFont="1" applyBorder="1" applyAlignment="1">
      <alignment horizontal="center"/>
    </xf>
    <xf numFmtId="0" fontId="2" fillId="0" borderId="0" xfId="0" applyFont="1" applyAlignment="1">
      <alignment horizontal="center"/>
    </xf>
    <xf numFmtId="49" fontId="2" fillId="0" borderId="2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49" fontId="2" fillId="0" borderId="103" xfId="0" applyNumberFormat="1" applyFont="1" applyBorder="1" applyAlignment="1" applyProtection="1">
      <alignment vertical="center" shrinkToFit="1"/>
      <protection locked="0"/>
    </xf>
    <xf numFmtId="0" fontId="48" fillId="0" borderId="0" xfId="0" applyFont="1" applyAlignment="1">
      <alignment horizontal="right" vertical="top"/>
    </xf>
    <xf numFmtId="0" fontId="8" fillId="0" borderId="7" xfId="0" applyFont="1" applyBorder="1" applyAlignment="1">
      <alignment horizontal="center"/>
    </xf>
    <xf numFmtId="0" fontId="14" fillId="0" borderId="0" xfId="0" applyFont="1" applyAlignment="1">
      <alignment horizontal="center"/>
    </xf>
    <xf numFmtId="0" fontId="3" fillId="0" borderId="7" xfId="0" applyFont="1" applyBorder="1" applyAlignment="1">
      <alignment horizontal="center"/>
    </xf>
    <xf numFmtId="0" fontId="3" fillId="0" borderId="0" xfId="0" applyFont="1" applyAlignment="1">
      <alignment horizontal="center"/>
    </xf>
    <xf numFmtId="0" fontId="2" fillId="0" borderId="71" xfId="0" applyFont="1" applyBorder="1" applyAlignment="1">
      <alignment vertical="center" wrapText="1"/>
    </xf>
    <xf numFmtId="0" fontId="2" fillId="0" borderId="30" xfId="0" applyFont="1" applyBorder="1" applyAlignment="1">
      <alignment vertical="center" wrapText="1"/>
    </xf>
    <xf numFmtId="0" fontId="2" fillId="0" borderId="74" xfId="0" applyFont="1" applyBorder="1" applyAlignment="1">
      <alignment vertical="center" wrapText="1"/>
    </xf>
    <xf numFmtId="0" fontId="2" fillId="0" borderId="9" xfId="0" applyFont="1" applyBorder="1" applyAlignment="1">
      <alignment vertical="center" wrapText="1"/>
    </xf>
    <xf numFmtId="0" fontId="2" fillId="0" borderId="5" xfId="0" applyFont="1" applyBorder="1" applyAlignment="1">
      <alignment vertical="center" wrapText="1"/>
    </xf>
    <xf numFmtId="0" fontId="2" fillId="0" borderId="33" xfId="0" applyFont="1" applyBorder="1" applyAlignment="1">
      <alignment vertical="center" wrapText="1"/>
    </xf>
    <xf numFmtId="0" fontId="4" fillId="0" borderId="71" xfId="0" applyFont="1" applyBorder="1" applyAlignment="1">
      <alignment horizontal="center" vertical="center" wrapText="1"/>
    </xf>
    <xf numFmtId="0" fontId="4" fillId="0" borderId="67" xfId="0" applyFont="1" applyBorder="1" applyAlignment="1">
      <alignment horizontal="center" vertical="center" wrapText="1"/>
    </xf>
    <xf numFmtId="0" fontId="40" fillId="0" borderId="50" xfId="0" applyFont="1" applyBorder="1" applyAlignment="1">
      <alignment horizontal="center" vertical="center" wrapText="1"/>
    </xf>
    <xf numFmtId="0" fontId="40" fillId="0" borderId="51" xfId="0" applyFont="1" applyBorder="1" applyAlignment="1">
      <alignment horizontal="center" vertical="center" wrapText="1"/>
    </xf>
    <xf numFmtId="0" fontId="48" fillId="0" borderId="114" xfId="0" applyFont="1" applyBorder="1" applyAlignment="1">
      <alignment horizontal="right" vertical="top"/>
    </xf>
    <xf numFmtId="0" fontId="13" fillId="0" borderId="12" xfId="0" applyFont="1" applyBorder="1" applyAlignment="1">
      <alignment horizontal="center"/>
    </xf>
    <xf numFmtId="0" fontId="13" fillId="0" borderId="103" xfId="0" applyFont="1" applyBorder="1" applyAlignment="1">
      <alignment horizontal="center"/>
    </xf>
    <xf numFmtId="0" fontId="14" fillId="0" borderId="12" xfId="0" applyFont="1" applyBorder="1" applyAlignment="1">
      <alignment horizontal="center"/>
    </xf>
    <xf numFmtId="0" fontId="14" fillId="0" borderId="103" xfId="0" applyFont="1" applyBorder="1" applyAlignment="1">
      <alignment horizontal="center"/>
    </xf>
    <xf numFmtId="0" fontId="12" fillId="0" borderId="0" xfId="0" applyFont="1" applyAlignment="1">
      <alignment shrinkToFit="1"/>
    </xf>
    <xf numFmtId="0" fontId="12" fillId="0" borderId="57" xfId="0" applyFont="1" applyBorder="1" applyAlignment="1">
      <alignment shrinkToFit="1"/>
    </xf>
    <xf numFmtId="0" fontId="4" fillId="0" borderId="0" xfId="0" applyFont="1" applyAlignment="1">
      <alignment shrinkToFit="1"/>
    </xf>
    <xf numFmtId="0" fontId="4" fillId="0" borderId="57" xfId="0" applyFont="1" applyBorder="1" applyAlignment="1">
      <alignment shrinkToFit="1"/>
    </xf>
    <xf numFmtId="0" fontId="19" fillId="0" borderId="107" xfId="0" applyFont="1" applyBorder="1" applyAlignment="1">
      <alignment horizontal="center" vertical="center" wrapText="1"/>
    </xf>
    <xf numFmtId="0" fontId="19" fillId="0" borderId="108" xfId="0" applyFont="1" applyBorder="1" applyAlignment="1">
      <alignment horizontal="center" vertical="center" wrapText="1"/>
    </xf>
    <xf numFmtId="0" fontId="19" fillId="0" borderId="109" xfId="0" applyFont="1" applyBorder="1" applyAlignment="1">
      <alignment horizontal="center" vertical="center" wrapText="1"/>
    </xf>
    <xf numFmtId="49" fontId="13" fillId="0" borderId="0" xfId="0" applyNumberFormat="1" applyFont="1" applyAlignment="1" applyProtection="1">
      <alignment horizontal="right" vertical="center"/>
      <protection locked="0"/>
    </xf>
    <xf numFmtId="49" fontId="13" fillId="0" borderId="0" xfId="0" applyNumberFormat="1" applyFont="1" applyAlignment="1" applyProtection="1">
      <alignment horizontal="left" vertical="center"/>
      <protection locked="0"/>
    </xf>
    <xf numFmtId="0" fontId="2" fillId="0" borderId="12" xfId="0" applyFont="1" applyBorder="1" applyAlignment="1" applyProtection="1">
      <alignment vertical="center"/>
      <protection locked="0"/>
    </xf>
    <xf numFmtId="0" fontId="2" fillId="0" borderId="103" xfId="0" applyFont="1" applyBorder="1" applyAlignment="1" applyProtection="1">
      <alignment vertical="center"/>
      <protection locked="0"/>
    </xf>
    <xf numFmtId="49" fontId="0" fillId="0" borderId="0" xfId="0" applyNumberFormat="1" applyAlignment="1">
      <alignment horizontal="right" vertical="center"/>
    </xf>
    <xf numFmtId="49" fontId="0" fillId="0" borderId="103" xfId="0" applyNumberForma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3" xfId="0" applyFont="1" applyBorder="1" applyAlignment="1">
      <alignment horizontal="center" vertical="center"/>
    </xf>
    <xf numFmtId="0" fontId="4" fillId="0" borderId="0" xfId="0" applyFont="1" applyAlignment="1">
      <alignment horizontal="left" wrapText="1"/>
    </xf>
    <xf numFmtId="0" fontId="4" fillId="0" borderId="59" xfId="0" applyFont="1" applyBorder="1" applyAlignment="1">
      <alignment horizontal="center" vertical="center"/>
    </xf>
    <xf numFmtId="0" fontId="6" fillId="0" borderId="61" xfId="0" applyFont="1" applyBorder="1" applyAlignment="1">
      <alignment horizontal="center" vertical="center"/>
    </xf>
    <xf numFmtId="0" fontId="6" fillId="0" borderId="60" xfId="0" applyFont="1" applyBorder="1" applyAlignment="1">
      <alignment horizontal="center" vertical="center"/>
    </xf>
    <xf numFmtId="0" fontId="4" fillId="0" borderId="5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1" xfId="0" applyFont="1" applyBorder="1" applyAlignment="1">
      <alignment horizontal="center" vertical="center" wrapText="1" shrinkToFit="1"/>
    </xf>
    <xf numFmtId="0" fontId="4" fillId="0" borderId="11" xfId="0" applyFont="1" applyBorder="1" applyAlignment="1">
      <alignment horizontal="center" vertical="center" shrinkToFit="1"/>
    </xf>
    <xf numFmtId="0" fontId="4" fillId="0" borderId="31" xfId="0" applyFont="1" applyBorder="1" applyAlignment="1">
      <alignment horizontal="center" vertical="center" shrinkToFit="1"/>
    </xf>
    <xf numFmtId="0" fontId="26" fillId="0" borderId="0" xfId="0" applyFont="1" applyAlignment="1">
      <alignment horizontal="center" vertical="top" shrinkToFit="1"/>
    </xf>
    <xf numFmtId="0" fontId="43" fillId="0" borderId="0" xfId="0" applyFont="1" applyAlignment="1">
      <alignment horizontal="center" vertical="center"/>
    </xf>
    <xf numFmtId="0" fontId="39" fillId="0" borderId="0" xfId="0" applyFont="1" applyAlignment="1">
      <alignment horizontal="center" vertical="center"/>
    </xf>
    <xf numFmtId="0" fontId="39" fillId="0" borderId="18" xfId="0" applyFont="1" applyBorder="1" applyAlignment="1">
      <alignment horizontal="center" vertical="center"/>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83" xfId="0" applyFont="1" applyBorder="1" applyAlignment="1">
      <alignment horizontal="center" vertical="center"/>
    </xf>
    <xf numFmtId="0" fontId="4" fillId="0" borderId="81" xfId="0" applyFont="1" applyBorder="1" applyAlignment="1">
      <alignment horizontal="center" vertical="center"/>
    </xf>
    <xf numFmtId="0" fontId="4" fillId="0" borderId="61" xfId="0" applyFont="1" applyBorder="1" applyAlignment="1">
      <alignment horizontal="center" vertical="center"/>
    </xf>
    <xf numFmtId="0" fontId="4" fillId="0" borderId="66" xfId="0" applyFont="1" applyBorder="1" applyAlignment="1">
      <alignment horizontal="center" vertical="center"/>
    </xf>
    <xf numFmtId="0" fontId="12" fillId="0" borderId="4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57" xfId="0" applyFont="1" applyBorder="1" applyAlignment="1">
      <alignment horizontal="center" vertical="center" wrapText="1"/>
    </xf>
    <xf numFmtId="0" fontId="12" fillId="0" borderId="1"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0" fontId="12" fillId="0" borderId="27" xfId="0" applyFont="1" applyBorder="1" applyAlignment="1">
      <alignment horizontal="center" vertical="center" wrapText="1" shrinkToFit="1"/>
    </xf>
    <xf numFmtId="0" fontId="12" fillId="0" borderId="8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28" fillId="0" borderId="19" xfId="0" applyFont="1" applyBorder="1" applyAlignment="1">
      <alignment horizontal="center" vertical="top"/>
    </xf>
    <xf numFmtId="0" fontId="28" fillId="0" borderId="2" xfId="0" applyFont="1" applyBorder="1" applyAlignment="1">
      <alignment horizontal="center" vertical="top"/>
    </xf>
    <xf numFmtId="0" fontId="28" fillId="0" borderId="32" xfId="0" applyFont="1" applyBorder="1" applyAlignment="1">
      <alignment horizontal="center" vertical="top"/>
    </xf>
    <xf numFmtId="0" fontId="18" fillId="0" borderId="14"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0" borderId="5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3" xfId="0" applyFont="1" applyBorder="1" applyAlignment="1">
      <alignment horizontal="center" vertical="center" wrapText="1"/>
    </xf>
    <xf numFmtId="0" fontId="2" fillId="0" borderId="37"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38"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18" fillId="0" borderId="11"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34" xfId="0" applyFont="1" applyBorder="1" applyAlignment="1">
      <alignment horizontal="center" vertical="center" wrapText="1"/>
    </xf>
    <xf numFmtId="0" fontId="2" fillId="0" borderId="26"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59" xfId="0" applyFont="1" applyBorder="1" applyAlignment="1" applyProtection="1">
      <alignment horizontal="left" vertical="center"/>
      <protection locked="0"/>
    </xf>
    <xf numFmtId="0" fontId="2" fillId="0" borderId="61" xfId="0" applyFont="1" applyBorder="1" applyAlignment="1" applyProtection="1">
      <alignment horizontal="left" vertical="center"/>
      <protection locked="0"/>
    </xf>
    <xf numFmtId="0" fontId="2" fillId="0" borderId="66" xfId="0" applyFont="1" applyBorder="1" applyAlignment="1" applyProtection="1">
      <alignment horizontal="left" vertical="center"/>
      <protection locked="0"/>
    </xf>
    <xf numFmtId="0" fontId="4" fillId="0" borderId="0" xfId="0" applyFont="1" applyAlignment="1">
      <alignment horizontal="left" vertical="center"/>
    </xf>
    <xf numFmtId="0" fontId="18" fillId="0" borderId="0" xfId="0" applyFont="1" applyAlignment="1">
      <alignment horizontal="left" vertical="center"/>
    </xf>
    <xf numFmtId="0" fontId="4" fillId="0" borderId="0" xfId="0" applyFont="1" applyAlignment="1">
      <alignment horizontal="left" vertical="top" wrapText="1"/>
    </xf>
    <xf numFmtId="0" fontId="30" fillId="0" borderId="0" xfId="0" applyFont="1" applyAlignment="1">
      <alignment horizontal="left" vertical="top" wrapText="1"/>
    </xf>
    <xf numFmtId="0" fontId="68" fillId="0" borderId="18" xfId="0" applyFont="1" applyBorder="1" applyAlignment="1">
      <alignment horizontal="left" wrapText="1"/>
    </xf>
    <xf numFmtId="0" fontId="18" fillId="0" borderId="18" xfId="0" applyFont="1" applyBorder="1" applyAlignment="1">
      <alignment horizontal="left" wrapText="1"/>
    </xf>
    <xf numFmtId="0" fontId="4" fillId="0" borderId="59" xfId="0" applyFont="1" applyBorder="1" applyAlignment="1">
      <alignment horizontal="left" vertical="center" wrapText="1"/>
    </xf>
    <xf numFmtId="0" fontId="31" fillId="0" borderId="61" xfId="0" applyFont="1" applyBorder="1" applyAlignment="1">
      <alignment horizontal="left" vertical="center" wrapText="1"/>
    </xf>
    <xf numFmtId="0" fontId="31" fillId="0" borderId="26" xfId="0" applyFont="1" applyBorder="1" applyAlignment="1">
      <alignment horizontal="left" vertical="center" wrapText="1"/>
    </xf>
    <xf numFmtId="0" fontId="31" fillId="0" borderId="28" xfId="0" applyFont="1" applyBorder="1" applyAlignment="1">
      <alignment horizontal="left" vertical="center" wrapText="1"/>
    </xf>
    <xf numFmtId="0" fontId="31" fillId="0" borderId="54" xfId="0" applyFont="1" applyBorder="1" applyAlignment="1">
      <alignment horizontal="left" vertical="center" wrapText="1"/>
    </xf>
    <xf numFmtId="0" fontId="31" fillId="0" borderId="50" xfId="0" applyFont="1" applyBorder="1" applyAlignment="1">
      <alignment horizontal="left" vertical="center" wrapText="1"/>
    </xf>
    <xf numFmtId="0" fontId="2" fillId="0" borderId="37" xfId="0" applyFont="1" applyBorder="1" applyAlignment="1" applyProtection="1">
      <alignment horizontal="left" vertical="top" shrinkToFit="1"/>
      <protection locked="0"/>
    </xf>
    <xf numFmtId="0" fontId="2" fillId="0" borderId="14" xfId="0" applyFont="1" applyBorder="1" applyAlignment="1" applyProtection="1">
      <alignment horizontal="left" vertical="top" shrinkToFit="1"/>
      <protection locked="0"/>
    </xf>
    <xf numFmtId="0" fontId="2" fillId="0" borderId="38" xfId="0" applyFont="1" applyBorder="1" applyAlignment="1" applyProtection="1">
      <alignment horizontal="left" vertical="top" shrinkToFit="1"/>
      <protection locked="0"/>
    </xf>
    <xf numFmtId="0" fontId="2" fillId="0" borderId="7" xfId="0" applyFont="1" applyBorder="1" applyAlignment="1" applyProtection="1">
      <alignment horizontal="left" vertical="top" shrinkToFit="1"/>
      <protection locked="0"/>
    </xf>
    <xf numFmtId="0" fontId="2" fillId="0" borderId="0" xfId="0" applyFont="1" applyAlignment="1" applyProtection="1">
      <alignment horizontal="left" vertical="top" shrinkToFit="1"/>
      <protection locked="0"/>
    </xf>
    <xf numFmtId="0" fontId="2" fillId="0" borderId="8" xfId="0" applyFont="1" applyBorder="1" applyAlignment="1" applyProtection="1">
      <alignment horizontal="left" vertical="top" shrinkToFit="1"/>
      <protection locked="0"/>
    </xf>
    <xf numFmtId="0" fontId="2" fillId="0" borderId="9" xfId="0" applyFont="1" applyBorder="1" applyAlignment="1" applyProtection="1">
      <alignment horizontal="left" vertical="top" shrinkToFit="1"/>
      <protection locked="0"/>
    </xf>
    <xf numFmtId="0" fontId="2" fillId="0" borderId="5" xfId="0" applyFont="1" applyBorder="1" applyAlignment="1" applyProtection="1">
      <alignment horizontal="left" vertical="top" shrinkToFit="1"/>
      <protection locked="0"/>
    </xf>
    <xf numFmtId="0" fontId="2" fillId="0" borderId="6" xfId="0" applyFont="1" applyBorder="1" applyAlignment="1" applyProtection="1">
      <alignment horizontal="left" vertical="top" shrinkToFit="1"/>
      <protection locked="0"/>
    </xf>
    <xf numFmtId="0" fontId="18" fillId="0" borderId="18" xfId="0" applyFont="1" applyBorder="1" applyAlignment="1">
      <alignment horizontal="center" vertical="center"/>
    </xf>
    <xf numFmtId="0" fontId="2" fillId="0" borderId="43"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63" xfId="0" applyFont="1" applyBorder="1" applyAlignment="1" applyProtection="1">
      <alignment horizontal="left" vertical="center" shrinkToFit="1"/>
      <protection locked="0"/>
    </xf>
    <xf numFmtId="0" fontId="4" fillId="0" borderId="52"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4" fillId="0" borderId="56" xfId="0" applyFont="1" applyBorder="1" applyAlignment="1">
      <alignment horizontal="center" vertical="center" wrapText="1" shrinkToFit="1"/>
    </xf>
    <xf numFmtId="0" fontId="4" fillId="0" borderId="56" xfId="0" applyFont="1" applyBorder="1" applyAlignment="1">
      <alignment horizontal="center" vertical="center" shrinkToFit="1"/>
    </xf>
    <xf numFmtId="0" fontId="7" fillId="0" borderId="0" xfId="0" applyFont="1" applyAlignment="1">
      <alignment horizontal="center" shrinkToFit="1"/>
    </xf>
    <xf numFmtId="0" fontId="7" fillId="0" borderId="0" xfId="0" applyFont="1" applyAlignment="1">
      <alignment horizontal="center" vertical="top" wrapText="1"/>
    </xf>
    <xf numFmtId="0" fontId="29" fillId="0" borderId="5" xfId="0" applyFont="1" applyBorder="1" applyAlignment="1" applyProtection="1">
      <alignment horizontal="center" vertical="center"/>
      <protection locked="0"/>
    </xf>
    <xf numFmtId="0" fontId="18" fillId="0" borderId="5" xfId="0" applyFont="1" applyBorder="1" applyAlignment="1">
      <alignment horizontal="center" vertical="center"/>
    </xf>
    <xf numFmtId="0" fontId="26" fillId="0" borderId="0" xfId="0" applyFont="1" applyAlignment="1">
      <alignment horizontal="center" vertical="center" shrinkToFit="1"/>
    </xf>
    <xf numFmtId="0" fontId="2" fillId="0" borderId="0" xfId="0" applyFont="1" applyAlignment="1">
      <alignment horizontal="left" vertical="center" wrapText="1"/>
    </xf>
    <xf numFmtId="177" fontId="52" fillId="0" borderId="0" xfId="0" applyNumberFormat="1" applyFont="1" applyAlignment="1">
      <alignment horizontal="center" vertical="center"/>
    </xf>
    <xf numFmtId="0" fontId="2" fillId="0" borderId="59" xfId="0" applyFont="1" applyBorder="1" applyAlignment="1">
      <alignment horizontal="center" vertical="center"/>
    </xf>
    <xf numFmtId="0" fontId="2" fillId="0" borderId="61" xfId="0" applyFont="1" applyBorder="1" applyAlignment="1">
      <alignment horizontal="center" vertical="center"/>
    </xf>
    <xf numFmtId="0" fontId="2" fillId="0" borderId="99"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12" fillId="0" borderId="101" xfId="0" applyFont="1" applyBorder="1" applyAlignment="1" applyProtection="1">
      <alignment horizontal="center" vertical="center"/>
      <protection locked="0"/>
    </xf>
    <xf numFmtId="0" fontId="12" fillId="0" borderId="102" xfId="0" applyFont="1" applyBorder="1" applyAlignment="1" applyProtection="1">
      <alignment horizontal="center" vertical="center"/>
      <protection locked="0"/>
    </xf>
    <xf numFmtId="0" fontId="12" fillId="0" borderId="94" xfId="0" applyFont="1" applyBorder="1" applyAlignment="1" applyProtection="1">
      <alignment horizontal="center" vertical="center"/>
      <protection locked="0"/>
    </xf>
    <xf numFmtId="0" fontId="12" fillId="0" borderId="95" xfId="0" applyFont="1" applyBorder="1" applyAlignment="1" applyProtection="1">
      <alignment horizontal="center" vertical="center"/>
      <protection locked="0"/>
    </xf>
    <xf numFmtId="0" fontId="12" fillId="0" borderId="97" xfId="0" applyFont="1" applyBorder="1" applyAlignment="1" applyProtection="1">
      <alignment horizontal="center" vertical="center"/>
      <protection locked="0"/>
    </xf>
    <xf numFmtId="0" fontId="12" fillId="0" borderId="98" xfId="0" applyFont="1" applyBorder="1" applyAlignment="1" applyProtection="1">
      <alignment horizontal="center" vertical="center"/>
      <protection locked="0"/>
    </xf>
    <xf numFmtId="0" fontId="2" fillId="0" borderId="43" xfId="0" applyFont="1" applyBorder="1" applyAlignment="1" applyProtection="1">
      <alignment horizontal="center" vertical="center" shrinkToFit="1"/>
      <protection locked="0"/>
    </xf>
    <xf numFmtId="0" fontId="26" fillId="0" borderId="18" xfId="0" applyFont="1" applyBorder="1" applyAlignment="1" applyProtection="1">
      <alignment horizontal="center" vertical="center" shrinkToFit="1"/>
      <protection locked="0"/>
    </xf>
    <xf numFmtId="0" fontId="26" fillId="0" borderId="63" xfId="0" applyFont="1" applyBorder="1" applyAlignment="1" applyProtection="1">
      <alignment horizontal="center" vertical="center" shrinkToFit="1"/>
      <protection locked="0"/>
    </xf>
    <xf numFmtId="0" fontId="2" fillId="0" borderId="71" xfId="0" applyFont="1" applyBorder="1" applyAlignment="1" applyProtection="1">
      <alignment horizontal="center" vertical="center" shrinkToFit="1"/>
      <protection locked="0"/>
    </xf>
    <xf numFmtId="0" fontId="26" fillId="0" borderId="30" xfId="0" applyFont="1" applyBorder="1" applyAlignment="1" applyProtection="1">
      <alignment horizontal="center" vertical="center" shrinkToFit="1"/>
      <protection locked="0"/>
    </xf>
    <xf numFmtId="0" fontId="26" fillId="0" borderId="40" xfId="0" applyFont="1" applyBorder="1" applyAlignment="1" applyProtection="1">
      <alignment horizontal="center" vertical="center" shrinkToFit="1"/>
      <protection locked="0"/>
    </xf>
  </cellXfs>
  <cellStyles count="1">
    <cellStyle name="標準" xfId="0" builtinId="0"/>
  </cellStyles>
  <dxfs count="35">
    <dxf>
      <fill>
        <patternFill>
          <bgColor rgb="FFFF0000"/>
        </patternFill>
      </fill>
    </dxf>
    <dxf>
      <font>
        <color rgb="FFFFFFFF"/>
      </font>
    </dxf>
    <dxf>
      <font>
        <color theme="0"/>
      </font>
    </dxf>
    <dxf>
      <fill>
        <patternFill>
          <bgColor rgb="FFFF0000"/>
        </patternFill>
      </fill>
    </dxf>
    <dxf>
      <font>
        <color theme="0"/>
      </font>
    </dxf>
    <dxf>
      <font>
        <color rgb="FFFF0000"/>
      </font>
      <fill>
        <patternFill>
          <bgColor rgb="FFFF0000"/>
        </patternFill>
      </fill>
    </dxf>
    <dxf>
      <font>
        <color rgb="FFFFFFFF"/>
      </font>
      <fill>
        <patternFill patternType="none">
          <fgColor indexed="64"/>
          <bgColor auto="1"/>
        </patternFill>
      </fill>
    </dxf>
    <dxf>
      <font>
        <color theme="0"/>
      </font>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FF"/>
      </font>
    </dxf>
    <dxf>
      <fill>
        <patternFill>
          <bgColor rgb="FFFF0000"/>
        </patternFill>
      </fill>
    </dxf>
    <dxf>
      <font>
        <color theme="0"/>
      </font>
    </dxf>
    <dxf>
      <font>
        <color theme="0"/>
      </font>
      <fill>
        <patternFill patternType="none">
          <bgColor auto="1"/>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theme="0"/>
      </font>
    </dxf>
    <dxf>
      <font>
        <color theme="0"/>
      </font>
      <fill>
        <patternFill patternType="none">
          <bgColor auto="1"/>
        </patternFill>
      </fill>
    </dxf>
  </dxfs>
  <tableStyles count="0" defaultTableStyle="TableStyleMedium9" defaultPivotStyle="PivotStyleLight16"/>
  <colors>
    <mruColors>
      <color rgb="FF0000FF"/>
      <color rgb="FFC0C0C0"/>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E$2" lockText="1" noThreeD="1"/>
</file>

<file path=xl/ctrlProps/ctrlProp10.xml><?xml version="1.0" encoding="utf-8"?>
<formControlPr xmlns="http://schemas.microsoft.com/office/spreadsheetml/2009/9/main" objectType="CheckBox" fmlaLink="$B$30" lockText="1" noThreeD="1"/>
</file>

<file path=xl/ctrlProps/ctrlProp11.xml><?xml version="1.0" encoding="utf-8"?>
<formControlPr xmlns="http://schemas.microsoft.com/office/spreadsheetml/2009/9/main" objectType="CheckBox" fmlaLink="$I$28" lockText="1" noThreeD="1"/>
</file>

<file path=xl/ctrlProps/ctrlProp12.xml><?xml version="1.0" encoding="utf-8"?>
<formControlPr xmlns="http://schemas.microsoft.com/office/spreadsheetml/2009/9/main" objectType="CheckBox" fmlaLink="$N$28" lockText="1" noThreeD="1"/>
</file>

<file path=xl/ctrlProps/ctrlProp13.xml><?xml version="1.0" encoding="utf-8"?>
<formControlPr xmlns="http://schemas.microsoft.com/office/spreadsheetml/2009/9/main" objectType="CheckBox" fmlaLink="$B$33" lockText="1" noThreeD="1"/>
</file>

<file path=xl/ctrlProps/ctrlProp14.xml><?xml version="1.0" encoding="utf-8"?>
<formControlPr xmlns="http://schemas.microsoft.com/office/spreadsheetml/2009/9/main" objectType="CheckBox" fmlaLink="$B$32" lockText="1" noThreeD="1"/>
</file>

<file path=xl/ctrlProps/ctrlProp15.xml><?xml version="1.0" encoding="utf-8"?>
<formControlPr xmlns="http://schemas.microsoft.com/office/spreadsheetml/2009/9/main" objectType="CheckBox" fmlaLink="$A$31" lockText="1" noThreeD="1"/>
</file>

<file path=xl/ctrlProps/ctrlProp16.xml><?xml version="1.0" encoding="utf-8"?>
<formControlPr xmlns="http://schemas.microsoft.com/office/spreadsheetml/2009/9/main" objectType="CheckBox" fmlaLink="$A$34" lockText="1" noThreeD="1"/>
</file>

<file path=xl/ctrlProps/ctrlProp17.xml><?xml version="1.0" encoding="utf-8"?>
<formControlPr xmlns="http://schemas.microsoft.com/office/spreadsheetml/2009/9/main" objectType="CheckBox" fmlaLink="$B$35" lockText="1" noThreeD="1"/>
</file>

<file path=xl/ctrlProps/ctrlProp18.xml><?xml version="1.0" encoding="utf-8"?>
<formControlPr xmlns="http://schemas.microsoft.com/office/spreadsheetml/2009/9/main" objectType="CheckBox" fmlaLink="$B$36" lockText="1" noThreeD="1"/>
</file>

<file path=xl/ctrlProps/ctrlProp2.xml><?xml version="1.0" encoding="utf-8"?>
<formControlPr xmlns="http://schemas.microsoft.com/office/spreadsheetml/2009/9/main" objectType="CheckBox" fmlaLink="$L$2" lockText="1" noThreeD="1"/>
</file>

<file path=xl/ctrlProps/ctrlProp3.xml><?xml version="1.0" encoding="utf-8"?>
<formControlPr xmlns="http://schemas.microsoft.com/office/spreadsheetml/2009/9/main" objectType="CheckBox" fmlaLink="$E$3" lockText="1" noThreeD="1"/>
</file>

<file path=xl/ctrlProps/ctrlProp4.xml><?xml version="1.0" encoding="utf-8"?>
<formControlPr xmlns="http://schemas.microsoft.com/office/spreadsheetml/2009/9/main" objectType="CheckBox" fmlaLink="$N$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26" lockText="1" noThreeD="1"/>
</file>

<file path=xl/ctrlProps/ctrlProp8.xml><?xml version="1.0" encoding="utf-8"?>
<formControlPr xmlns="http://schemas.microsoft.com/office/spreadsheetml/2009/9/main" objectType="CheckBox" fmlaLink="$B$27" lockText="1" noThreeD="1"/>
</file>

<file path=xl/ctrlProps/ctrlProp9.xml><?xml version="1.0" encoding="utf-8"?>
<formControlPr xmlns="http://schemas.microsoft.com/office/spreadsheetml/2009/9/main" objectType="CheckBox" fmlaLink="$B$29" lockText="1" noThreeD="1"/>
</file>

<file path=xl/drawings/drawing1.xml><?xml version="1.0" encoding="utf-8"?>
<xdr:wsDr xmlns:xdr="http://schemas.openxmlformats.org/drawingml/2006/spreadsheetDrawing" xmlns:a="http://schemas.openxmlformats.org/drawingml/2006/main">
  <xdr:twoCellAnchor>
    <xdr:from>
      <xdr:col>20</xdr:col>
      <xdr:colOff>123825</xdr:colOff>
      <xdr:row>7</xdr:row>
      <xdr:rowOff>257175</xdr:rowOff>
    </xdr:from>
    <xdr:to>
      <xdr:col>25</xdr:col>
      <xdr:colOff>9525</xdr:colOff>
      <xdr:row>12</xdr:row>
      <xdr:rowOff>114300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724525" y="2495550"/>
          <a:ext cx="1228725" cy="1628775"/>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xdr:row>
          <xdr:rowOff>76200</xdr:rowOff>
        </xdr:from>
        <xdr:to>
          <xdr:col>5</xdr:col>
          <xdr:colOff>76200</xdr:colOff>
          <xdr:row>1</xdr:row>
          <xdr:rowOff>400050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xdr:row>
          <xdr:rowOff>66675</xdr:rowOff>
        </xdr:from>
        <xdr:to>
          <xdr:col>12</xdr:col>
          <xdr:colOff>38100</xdr:colOff>
          <xdr:row>1</xdr:row>
          <xdr:rowOff>390525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66675</xdr:rowOff>
        </xdr:from>
        <xdr:to>
          <xdr:col>5</xdr:col>
          <xdr:colOff>76200</xdr:colOff>
          <xdr:row>2</xdr:row>
          <xdr:rowOff>390525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xdr:row>
          <xdr:rowOff>76200</xdr:rowOff>
        </xdr:from>
        <xdr:to>
          <xdr:col>14</xdr:col>
          <xdr:colOff>38100</xdr:colOff>
          <xdr:row>2</xdr:row>
          <xdr:rowOff>400050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1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xdr:row>
          <xdr:rowOff>38100</xdr:rowOff>
        </xdr:from>
        <xdr:to>
          <xdr:col>22</xdr:col>
          <xdr:colOff>47625</xdr:colOff>
          <xdr:row>5</xdr:row>
          <xdr:rowOff>361950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1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xdr:row>
          <xdr:rowOff>38100</xdr:rowOff>
        </xdr:from>
        <xdr:to>
          <xdr:col>24</xdr:col>
          <xdr:colOff>66675</xdr:colOff>
          <xdr:row>5</xdr:row>
          <xdr:rowOff>361950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1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180975</xdr:rowOff>
        </xdr:from>
        <xdr:to>
          <xdr:col>0</xdr:col>
          <xdr:colOff>352425</xdr:colOff>
          <xdr:row>26</xdr:row>
          <xdr:rowOff>85725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1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276225</xdr:rowOff>
        </xdr:from>
        <xdr:to>
          <xdr:col>2</xdr:col>
          <xdr:colOff>0</xdr:colOff>
          <xdr:row>27</xdr:row>
          <xdr:rowOff>38100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1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152400</xdr:rowOff>
        </xdr:from>
        <xdr:to>
          <xdr:col>1</xdr:col>
          <xdr:colOff>304800</xdr:colOff>
          <xdr:row>29</xdr:row>
          <xdr:rowOff>28575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1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219075</xdr:rowOff>
        </xdr:from>
        <xdr:to>
          <xdr:col>2</xdr:col>
          <xdr:colOff>0</xdr:colOff>
          <xdr:row>30</xdr:row>
          <xdr:rowOff>28575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1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209550</xdr:rowOff>
        </xdr:from>
        <xdr:to>
          <xdr:col>9</xdr:col>
          <xdr:colOff>47625</xdr:colOff>
          <xdr:row>28</xdr:row>
          <xdr:rowOff>38100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209550</xdr:rowOff>
        </xdr:from>
        <xdr:to>
          <xdr:col>14</xdr:col>
          <xdr:colOff>66675</xdr:colOff>
          <xdr:row>28</xdr:row>
          <xdr:rowOff>38100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219075</xdr:rowOff>
        </xdr:from>
        <xdr:to>
          <xdr:col>2</xdr:col>
          <xdr:colOff>9525</xdr:colOff>
          <xdr:row>33</xdr:row>
          <xdr:rowOff>47625</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285750</xdr:rowOff>
        </xdr:from>
        <xdr:to>
          <xdr:col>2</xdr:col>
          <xdr:colOff>9525</xdr:colOff>
          <xdr:row>32</xdr:row>
          <xdr:rowOff>47625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1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171450</xdr:rowOff>
        </xdr:from>
        <xdr:to>
          <xdr:col>0</xdr:col>
          <xdr:colOff>342900</xdr:colOff>
          <xdr:row>31</xdr:row>
          <xdr:rowOff>76200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1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33</xdr:row>
          <xdr:rowOff>0</xdr:rowOff>
        </xdr:from>
        <xdr:to>
          <xdr:col>0</xdr:col>
          <xdr:colOff>361950</xdr:colOff>
          <xdr:row>34</xdr:row>
          <xdr:rowOff>19050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276225</xdr:rowOff>
        </xdr:from>
        <xdr:to>
          <xdr:col>2</xdr:col>
          <xdr:colOff>9525</xdr:colOff>
          <xdr:row>35</xdr:row>
          <xdr:rowOff>38100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200025</xdr:rowOff>
        </xdr:from>
        <xdr:to>
          <xdr:col>2</xdr:col>
          <xdr:colOff>9525</xdr:colOff>
          <xdr:row>36</xdr:row>
          <xdr:rowOff>28575</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1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114301</xdr:colOff>
      <xdr:row>7</xdr:row>
      <xdr:rowOff>381000</xdr:rowOff>
    </xdr:from>
    <xdr:to>
      <xdr:col>25</xdr:col>
      <xdr:colOff>38100</xdr:colOff>
      <xdr:row>12</xdr:row>
      <xdr:rowOff>171450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715001" y="2619375"/>
          <a:ext cx="1266824" cy="156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latin typeface="ＭＳ Ｐ明朝" panose="02020600040205080304" pitchFamily="18" charset="-128"/>
              <a:ea typeface="ＭＳ Ｐ明朝" panose="02020600040205080304" pitchFamily="18" charset="-128"/>
            </a:rPr>
            <a:t>縦</a:t>
          </a:r>
          <a:r>
            <a:rPr kumimoji="1" lang="en-US" altLang="ja-JP" sz="800">
              <a:latin typeface="ＭＳ Ｐ明朝" panose="02020600040205080304" pitchFamily="18" charset="-128"/>
              <a:ea typeface="ＭＳ Ｐ明朝" panose="02020600040205080304" pitchFamily="18" charset="-128"/>
            </a:rPr>
            <a:t>4cm×</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a:t>
          </a: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上半身、無帽、背景なし、正面向き</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最近</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ヵ月以内に撮影したもの</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写真の裏に氏名を記入し、全面にのりづけ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133350</xdr:colOff>
      <xdr:row>71</xdr:row>
      <xdr:rowOff>0</xdr:rowOff>
    </xdr:from>
    <xdr:to>
      <xdr:col>32</xdr:col>
      <xdr:colOff>609600</xdr:colOff>
      <xdr:row>71</xdr:row>
      <xdr:rowOff>0</xdr:rowOff>
    </xdr:to>
    <xdr:sp macro="" textlink="">
      <xdr:nvSpPr>
        <xdr:cNvPr id="8248" name="Line 6">
          <a:extLst>
            <a:ext uri="{FF2B5EF4-FFF2-40B4-BE49-F238E27FC236}">
              <a16:creationId xmlns:a16="http://schemas.microsoft.com/office/drawing/2014/main" id="{00000000-0008-0000-02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152400</xdr:colOff>
      <xdr:row>17</xdr:row>
      <xdr:rowOff>85724</xdr:rowOff>
    </xdr:from>
    <xdr:to>
      <xdr:col>22</xdr:col>
      <xdr:colOff>809625</xdr:colOff>
      <xdr:row>22</xdr:row>
      <xdr:rowOff>238125</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5800725" y="4248149"/>
          <a:ext cx="1162050" cy="1133476"/>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3"/>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180976</xdr:colOff>
      <xdr:row>43</xdr:row>
      <xdr:rowOff>38100</xdr:rowOff>
    </xdr:from>
    <xdr:to>
      <xdr:col>10</xdr:col>
      <xdr:colOff>685800</xdr:colOff>
      <xdr:row>43</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3905251" y="10534650"/>
          <a:ext cx="292417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xdr:colOff>
      <xdr:row>30</xdr:row>
      <xdr:rowOff>76200</xdr:rowOff>
    </xdr:from>
    <xdr:to>
      <xdr:col>8</xdr:col>
      <xdr:colOff>0</xdr:colOff>
      <xdr:row>40</xdr:row>
      <xdr:rowOff>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942975" y="7581900"/>
          <a:ext cx="1295400" cy="1733550"/>
        </a:xfrm>
        <a:prstGeom prst="rect">
          <a:avLst/>
        </a:prstGeom>
        <a:solidFill>
          <a:srgbClr val="FFFFFF"/>
        </a:solidFill>
        <a:ln w="28575" cmpd="dbl">
          <a:solidFill>
            <a:srgbClr val="000000"/>
          </a:solidFill>
          <a:miter lim="800000"/>
          <a:headEnd/>
          <a:tailEnd/>
        </a:ln>
      </xdr:spPr>
    </xdr:sp>
    <xdr:clientData/>
  </xdr:twoCellAnchor>
  <xdr:twoCellAnchor>
    <xdr:from>
      <xdr:col>4</xdr:col>
      <xdr:colOff>111125</xdr:colOff>
      <xdr:row>31</xdr:row>
      <xdr:rowOff>19050</xdr:rowOff>
    </xdr:from>
    <xdr:to>
      <xdr:col>7</xdr:col>
      <xdr:colOff>95250</xdr:colOff>
      <xdr:row>32</xdr:row>
      <xdr:rowOff>38100</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1244600" y="7677150"/>
          <a:ext cx="8128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Century"/>
          </a:endParaRPr>
        </a:p>
      </xdr:txBody>
    </xdr:sp>
    <xdr:clientData/>
  </xdr:twoCellAnchor>
  <xdr:twoCellAnchor>
    <xdr:from>
      <xdr:col>3</xdr:col>
      <xdr:colOff>95249</xdr:colOff>
      <xdr:row>32</xdr:row>
      <xdr:rowOff>66674</xdr:rowOff>
    </xdr:from>
    <xdr:to>
      <xdr:col>8</xdr:col>
      <xdr:colOff>66675</xdr:colOff>
      <xdr:row>39</xdr:row>
      <xdr:rowOff>171450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52499" y="7915274"/>
          <a:ext cx="1352551" cy="1323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latin typeface="ＭＳ Ｐ明朝" panose="02020600040205080304" pitchFamily="18" charset="-128"/>
              <a:ea typeface="ＭＳ Ｐ明朝" panose="02020600040205080304" pitchFamily="18" charset="-128"/>
            </a:rPr>
            <a:t>縦</a:t>
          </a:r>
          <a:r>
            <a:rPr kumimoji="1" lang="en-US" altLang="ja-JP" sz="800">
              <a:latin typeface="ＭＳ Ｐ明朝" panose="02020600040205080304" pitchFamily="18" charset="-128"/>
              <a:ea typeface="ＭＳ Ｐ明朝" panose="02020600040205080304" pitchFamily="18" charset="-128"/>
            </a:rPr>
            <a:t>4cm×</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a:t>
          </a: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上半身、無帽、背景なし、</a:t>
          </a: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正面向き</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最近</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ヵ月以内に撮影したもの</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写真の裏に氏名を記入し、全面にのりづけ</a:t>
          </a:r>
        </a:p>
      </xdr:txBody>
    </xdr:sp>
    <xdr:clientData/>
  </xdr:twoCellAnchor>
  <xdr:twoCellAnchor>
    <xdr:from>
      <xdr:col>12</xdr:col>
      <xdr:colOff>180975</xdr:colOff>
      <xdr:row>27</xdr:row>
      <xdr:rowOff>0</xdr:rowOff>
    </xdr:from>
    <xdr:to>
      <xdr:col>23</xdr:col>
      <xdr:colOff>47624</xdr:colOff>
      <xdr:row>35</xdr:row>
      <xdr:rowOff>104775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657600" y="6610350"/>
          <a:ext cx="3343274" cy="20859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38098</xdr:colOff>
      <xdr:row>3</xdr:row>
      <xdr:rowOff>200025</xdr:rowOff>
    </xdr:from>
    <xdr:to>
      <xdr:col>7</xdr:col>
      <xdr:colOff>146098</xdr:colOff>
      <xdr:row>3</xdr:row>
      <xdr:rowOff>308025</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2000248" y="5810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4</xdr:row>
      <xdr:rowOff>133350</xdr:rowOff>
    </xdr:from>
    <xdr:to>
      <xdr:col>7</xdr:col>
      <xdr:colOff>174675</xdr:colOff>
      <xdr:row>4</xdr:row>
      <xdr:rowOff>241350</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2028825" y="9715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4</xdr:row>
      <xdr:rowOff>133350</xdr:rowOff>
    </xdr:from>
    <xdr:to>
      <xdr:col>14</xdr:col>
      <xdr:colOff>174675</xdr:colOff>
      <xdr:row>4</xdr:row>
      <xdr:rowOff>241350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4181475" y="9715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28</xdr:row>
      <xdr:rowOff>180975</xdr:rowOff>
    </xdr:from>
    <xdr:to>
      <xdr:col>14</xdr:col>
      <xdr:colOff>200025</xdr:colOff>
      <xdr:row>29</xdr:row>
      <xdr:rowOff>9525</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733800" y="7058025"/>
          <a:ext cx="5810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xdr:txBody>
    </xdr:sp>
    <xdr:clientData/>
  </xdr:twoCellAnchor>
  <xdr:twoCellAnchor>
    <xdr:from>
      <xdr:col>13</xdr:col>
      <xdr:colOff>0</xdr:colOff>
      <xdr:row>31</xdr:row>
      <xdr:rowOff>114300</xdr:rowOff>
    </xdr:from>
    <xdr:to>
      <xdr:col>14</xdr:col>
      <xdr:colOff>161925</xdr:colOff>
      <xdr:row>33</xdr:row>
      <xdr:rowOff>47625</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3733800" y="7791450"/>
          <a:ext cx="5429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xdr:txBody>
    </xdr:sp>
    <xdr:clientData/>
  </xdr:twoCellAnchor>
  <xdr:twoCellAnchor>
    <xdr:from>
      <xdr:col>13</xdr:col>
      <xdr:colOff>0</xdr:colOff>
      <xdr:row>33</xdr:row>
      <xdr:rowOff>114300</xdr:rowOff>
    </xdr:from>
    <xdr:to>
      <xdr:col>16</xdr:col>
      <xdr:colOff>38099</xdr:colOff>
      <xdr:row>35</xdr:row>
      <xdr:rowOff>28575</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733800" y="8334375"/>
          <a:ext cx="81914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p>
      </xdr:txBody>
    </xdr:sp>
    <xdr:clientData/>
  </xdr:twoCellAnchor>
  <xdr:twoCellAnchor>
    <xdr:from>
      <xdr:col>12</xdr:col>
      <xdr:colOff>181082</xdr:colOff>
      <xdr:row>38</xdr:row>
      <xdr:rowOff>19050</xdr:rowOff>
    </xdr:from>
    <xdr:to>
      <xdr:col>23</xdr:col>
      <xdr:colOff>41462</xdr:colOff>
      <xdr:row>47</xdr:row>
      <xdr:rowOff>179294</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3657707" y="9124950"/>
          <a:ext cx="3337005" cy="206524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314325</xdr:colOff>
      <xdr:row>40</xdr:row>
      <xdr:rowOff>133350</xdr:rowOff>
    </xdr:from>
    <xdr:to>
      <xdr:col>14</xdr:col>
      <xdr:colOff>200025</xdr:colOff>
      <xdr:row>42</xdr:row>
      <xdr:rowOff>0</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657600" y="9582150"/>
          <a:ext cx="6477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xdr:txBody>
    </xdr:sp>
    <xdr:clientData/>
  </xdr:twoCellAnchor>
  <xdr:twoCellAnchor>
    <xdr:from>
      <xdr:col>12</xdr:col>
      <xdr:colOff>342900</xdr:colOff>
      <xdr:row>44</xdr:row>
      <xdr:rowOff>142875</xdr:rowOff>
    </xdr:from>
    <xdr:to>
      <xdr:col>14</xdr:col>
      <xdr:colOff>161925</xdr:colOff>
      <xdr:row>45</xdr:row>
      <xdr:rowOff>38100</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3686175" y="10353675"/>
          <a:ext cx="5810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xdr:txBody>
    </xdr:sp>
    <xdr:clientData/>
  </xdr:twoCellAnchor>
  <xdr:twoCellAnchor>
    <xdr:from>
      <xdr:col>12</xdr:col>
      <xdr:colOff>161924</xdr:colOff>
      <xdr:row>45</xdr:row>
      <xdr:rowOff>123825</xdr:rowOff>
    </xdr:from>
    <xdr:to>
      <xdr:col>15</xdr:col>
      <xdr:colOff>114299</xdr:colOff>
      <xdr:row>47</xdr:row>
      <xdr:rowOff>38100</xdr:rowOff>
    </xdr:to>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733799" y="10763250"/>
          <a:ext cx="7715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p>
      </xdr:txBody>
    </xdr:sp>
    <xdr:clientData/>
  </xdr:twoCellAnchor>
  <xdr:twoCellAnchor>
    <xdr:from>
      <xdr:col>22</xdr:col>
      <xdr:colOff>561975</xdr:colOff>
      <xdr:row>31</xdr:row>
      <xdr:rowOff>95250</xdr:rowOff>
    </xdr:from>
    <xdr:to>
      <xdr:col>23</xdr:col>
      <xdr:colOff>57150</xdr:colOff>
      <xdr:row>33</xdr:row>
      <xdr:rowOff>123825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6715125" y="7772400"/>
          <a:ext cx="31432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twoCellAnchor>
    <xdr:from>
      <xdr:col>22</xdr:col>
      <xdr:colOff>552450</xdr:colOff>
      <xdr:row>44</xdr:row>
      <xdr:rowOff>161925</xdr:rowOff>
    </xdr:from>
    <xdr:to>
      <xdr:col>23</xdr:col>
      <xdr:colOff>47625</xdr:colOff>
      <xdr:row>45</xdr:row>
      <xdr:rowOff>152400</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6696075" y="10372725"/>
          <a:ext cx="31432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twoCellAnchor>
    <xdr:from>
      <xdr:col>12</xdr:col>
      <xdr:colOff>9523</xdr:colOff>
      <xdr:row>3</xdr:row>
      <xdr:rowOff>200025</xdr:rowOff>
    </xdr:from>
    <xdr:to>
      <xdr:col>12</xdr:col>
      <xdr:colOff>117523</xdr:colOff>
      <xdr:row>3</xdr:row>
      <xdr:rowOff>308025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1398" y="5810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9632;&#22823;&#23398;&#38498;&#20837;&#35430;\&#22823;&#23398;&#38498;&#65288;H33,%20R3,%202021&#20837;&#35430;&#65289;\05%202021&#24180;&#12288;&#19968;&#33324;&#12539;&#31038;&#20250;&#20154;&#36984;&#25244;&#65288;&#20908;&#26399;&#65289;\&#20462;&#22763;&#35506;&#312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択肢"/>
      <sheetName val="試験開始時間"/>
      <sheetName val="Form1"/>
      <sheetName val="Form2,3"/>
      <sheetName val="Form4"/>
      <sheetName val="Form5"/>
      <sheetName val="Form6"/>
    </sheetNames>
    <sheetDataSet>
      <sheetData sheetId="0">
        <row r="2">
          <cell r="A2">
            <v>1</v>
          </cell>
          <cell r="B2">
            <v>1</v>
          </cell>
          <cell r="C2" t="str">
            <v>■</v>
          </cell>
          <cell r="D2" t="str">
            <v>■</v>
          </cell>
          <cell r="E2" t="str">
            <v>■</v>
          </cell>
        </row>
        <row r="3">
          <cell r="A3">
            <v>2</v>
          </cell>
          <cell r="B3">
            <v>2</v>
          </cell>
          <cell r="C3" t="str">
            <v>□</v>
          </cell>
          <cell r="D3" t="str">
            <v>□</v>
          </cell>
          <cell r="E3" t="str">
            <v>□</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F6E5A-6060-4150-8519-440147E942FD}">
  <sheetPr codeName="Sheet2"/>
  <dimension ref="A1:W9"/>
  <sheetViews>
    <sheetView workbookViewId="0">
      <selection activeCell="D4" sqref="D4"/>
    </sheetView>
  </sheetViews>
  <sheetFormatPr defaultRowHeight="13.5"/>
  <cols>
    <col min="1" max="1" width="20.125" bestFit="1" customWidth="1"/>
    <col min="2" max="2" width="12.625" customWidth="1"/>
    <col min="3" max="3" width="9.625" customWidth="1"/>
    <col min="4" max="4" width="9.25" bestFit="1" customWidth="1"/>
    <col min="7" max="7" width="9.25" bestFit="1" customWidth="1"/>
  </cols>
  <sheetData>
    <row r="1" spans="1:23">
      <c r="A1" s="4"/>
      <c r="B1" s="206" t="s">
        <v>71</v>
      </c>
      <c r="C1" s="206"/>
      <c r="D1" s="206"/>
      <c r="E1" s="207" t="s">
        <v>72</v>
      </c>
      <c r="F1" s="207"/>
      <c r="G1" s="207"/>
    </row>
    <row r="2" spans="1:23" ht="41.25" customHeight="1">
      <c r="A2" s="4"/>
      <c r="B2" s="5" t="s">
        <v>23</v>
      </c>
      <c r="C2" s="5" t="s">
        <v>24</v>
      </c>
      <c r="D2" s="6" t="s">
        <v>25</v>
      </c>
      <c r="E2" s="7" t="s">
        <v>23</v>
      </c>
      <c r="F2" s="7" t="s">
        <v>24</v>
      </c>
      <c r="G2" s="8" t="s">
        <v>25</v>
      </c>
    </row>
    <row r="3" spans="1:23">
      <c r="A3" s="9" t="s">
        <v>48</v>
      </c>
      <c r="B3" s="10" t="s">
        <v>27</v>
      </c>
      <c r="C3" s="11">
        <v>0.4375</v>
      </c>
      <c r="D3" s="11">
        <f>C3-IF(B3="面接","0:20","0:30")</f>
        <v>0.41666666666666669</v>
      </c>
      <c r="E3" s="12" t="s">
        <v>26</v>
      </c>
      <c r="F3" s="19">
        <v>0.41666666666666669</v>
      </c>
      <c r="G3" s="13">
        <v>0.40277777777777773</v>
      </c>
      <c r="H3" s="1"/>
      <c r="I3" s="1"/>
      <c r="J3" s="1"/>
      <c r="K3" s="1"/>
      <c r="L3" s="1"/>
      <c r="M3" s="1"/>
      <c r="N3" s="1"/>
      <c r="O3" s="1"/>
      <c r="P3" s="1"/>
      <c r="Q3" s="1"/>
      <c r="R3" s="1"/>
      <c r="S3" s="1"/>
      <c r="T3" s="1"/>
      <c r="U3" s="1"/>
      <c r="V3" s="1"/>
      <c r="W3" s="1"/>
    </row>
    <row r="4" spans="1:23">
      <c r="A4" s="9" t="s">
        <v>49</v>
      </c>
      <c r="B4" s="14" t="s">
        <v>26</v>
      </c>
      <c r="C4" s="11">
        <v>0.54166666666666663</v>
      </c>
      <c r="D4" s="11">
        <f t="shared" ref="D4:D9" si="0">C4-IF(B4="面接","0:20","0:30")</f>
        <v>0.52777777777777779</v>
      </c>
      <c r="E4" s="15" t="s">
        <v>26</v>
      </c>
      <c r="F4" s="19">
        <v>0.41666666666666669</v>
      </c>
      <c r="G4" s="13">
        <v>0.40277777777777773</v>
      </c>
      <c r="H4" s="1"/>
      <c r="I4" s="1"/>
      <c r="J4" s="20"/>
      <c r="K4" s="1"/>
      <c r="L4" s="1"/>
      <c r="M4" s="1"/>
      <c r="N4" s="1"/>
      <c r="O4" s="1"/>
      <c r="P4" s="2"/>
      <c r="Q4" s="2"/>
      <c r="R4" s="2"/>
      <c r="S4" s="2"/>
      <c r="T4" s="2"/>
      <c r="U4" s="2"/>
      <c r="V4" s="2"/>
      <c r="W4" s="2"/>
    </row>
    <row r="5" spans="1:23">
      <c r="A5" s="9" t="s">
        <v>50</v>
      </c>
      <c r="B5" s="10" t="s">
        <v>27</v>
      </c>
      <c r="C5" s="11">
        <v>0.4375</v>
      </c>
      <c r="D5" s="11">
        <f t="shared" si="0"/>
        <v>0.41666666666666669</v>
      </c>
      <c r="E5" s="12" t="s">
        <v>26</v>
      </c>
      <c r="F5" s="19">
        <v>0.41666666666666669</v>
      </c>
      <c r="G5" s="13">
        <v>0.40277777777777773</v>
      </c>
      <c r="H5" s="1"/>
      <c r="I5" s="1"/>
      <c r="J5" s="1"/>
      <c r="K5" s="1"/>
      <c r="L5" s="1"/>
      <c r="M5" s="1"/>
      <c r="N5" s="1"/>
      <c r="O5" s="1"/>
      <c r="P5" s="1"/>
      <c r="Q5" s="1"/>
      <c r="R5" s="1"/>
      <c r="S5" s="1"/>
      <c r="T5" s="1"/>
      <c r="U5" s="1"/>
      <c r="V5" s="1"/>
      <c r="W5" s="1"/>
    </row>
    <row r="6" spans="1:23">
      <c r="A6" s="9" t="s">
        <v>52</v>
      </c>
      <c r="B6" s="10" t="s">
        <v>27</v>
      </c>
      <c r="C6" s="11">
        <v>0.4375</v>
      </c>
      <c r="D6" s="11">
        <f t="shared" si="0"/>
        <v>0.41666666666666669</v>
      </c>
      <c r="E6" s="12" t="s">
        <v>26</v>
      </c>
      <c r="F6" s="19">
        <v>0.41666666666666669</v>
      </c>
      <c r="G6" s="13">
        <v>0.40277777777777773</v>
      </c>
      <c r="H6" s="1"/>
      <c r="I6" s="1"/>
      <c r="J6" s="1"/>
      <c r="K6" s="1"/>
      <c r="L6" s="1"/>
      <c r="M6" s="1"/>
      <c r="N6" s="1"/>
      <c r="O6" s="1"/>
      <c r="P6" s="2"/>
      <c r="Q6" s="2"/>
      <c r="R6" s="2"/>
      <c r="S6" s="2"/>
      <c r="T6" s="2"/>
      <c r="U6" s="2"/>
      <c r="V6" s="2"/>
      <c r="W6" s="2"/>
    </row>
    <row r="7" spans="1:23">
      <c r="A7" s="16" t="s">
        <v>53</v>
      </c>
      <c r="B7" s="17" t="s">
        <v>26</v>
      </c>
      <c r="C7" s="11">
        <v>0.58333333333333337</v>
      </c>
      <c r="D7" s="11">
        <f t="shared" si="0"/>
        <v>0.56944444444444453</v>
      </c>
      <c r="E7" s="18" t="s">
        <v>26</v>
      </c>
      <c r="F7" s="19">
        <v>0.41666666666666669</v>
      </c>
      <c r="G7" s="13">
        <v>0.40277777777777773</v>
      </c>
      <c r="H7" s="3"/>
      <c r="I7" s="3"/>
      <c r="J7" s="3"/>
      <c r="K7" s="3"/>
      <c r="L7" s="3"/>
      <c r="M7" s="3"/>
      <c r="N7" s="3"/>
      <c r="O7" s="3"/>
      <c r="P7" s="3"/>
      <c r="Q7" s="3"/>
      <c r="R7" s="3"/>
      <c r="S7" s="3"/>
      <c r="T7" s="3"/>
      <c r="U7" s="3"/>
      <c r="V7" s="3"/>
      <c r="W7" s="3"/>
    </row>
    <row r="8" spans="1:23">
      <c r="A8" s="9" t="s">
        <v>55</v>
      </c>
      <c r="B8" s="10" t="s">
        <v>27</v>
      </c>
      <c r="C8" s="11">
        <v>0.4375</v>
      </c>
      <c r="D8" s="11">
        <f t="shared" si="0"/>
        <v>0.41666666666666669</v>
      </c>
      <c r="E8" s="12" t="s">
        <v>26</v>
      </c>
      <c r="F8" s="19">
        <v>0.41666666666666669</v>
      </c>
      <c r="G8" s="13">
        <v>0.40277777777777773</v>
      </c>
      <c r="H8" s="1"/>
      <c r="I8" s="1"/>
      <c r="J8" s="1"/>
      <c r="K8" s="1"/>
      <c r="L8" s="1"/>
      <c r="M8" s="1"/>
      <c r="N8" s="1"/>
      <c r="O8" s="1"/>
      <c r="P8" s="1"/>
      <c r="Q8" s="1"/>
      <c r="R8" s="1"/>
      <c r="S8" s="1"/>
      <c r="T8" s="1"/>
      <c r="U8" s="1"/>
      <c r="V8" s="1"/>
      <c r="W8" s="1"/>
    </row>
    <row r="9" spans="1:23">
      <c r="A9" s="9" t="s">
        <v>56</v>
      </c>
      <c r="B9" s="10" t="s">
        <v>27</v>
      </c>
      <c r="C9" s="11">
        <v>0.4375</v>
      </c>
      <c r="D9" s="11">
        <f t="shared" si="0"/>
        <v>0.41666666666666669</v>
      </c>
      <c r="E9" s="12" t="s">
        <v>26</v>
      </c>
      <c r="F9" s="19">
        <v>0.41666666666666669</v>
      </c>
      <c r="G9" s="13">
        <v>0.40277777777777773</v>
      </c>
      <c r="H9" s="1"/>
      <c r="I9" s="1"/>
      <c r="J9" s="1"/>
      <c r="K9" s="1"/>
      <c r="L9" s="1"/>
      <c r="M9" s="1"/>
      <c r="N9" s="1"/>
      <c r="O9" s="1"/>
      <c r="P9" s="1"/>
      <c r="Q9" s="1"/>
      <c r="R9" s="1"/>
      <c r="S9" s="1"/>
      <c r="T9" s="1"/>
      <c r="U9" s="1"/>
      <c r="V9" s="1"/>
      <c r="W9" s="1"/>
    </row>
  </sheetData>
  <mergeCells count="2">
    <mergeCell ref="B1:D1"/>
    <mergeCell ref="E1:G1"/>
  </mergeCells>
  <phoneticPr fontId="1"/>
  <conditionalFormatting sqref="A4:B4 E4">
    <cfRule type="expression" dxfId="34" priority="4">
      <formula>$H$7="■"</formula>
    </cfRule>
  </conditionalFormatting>
  <conditionalFormatting sqref="A6:B6 E6">
    <cfRule type="expression" dxfId="33" priority="3">
      <formula>$H$7="■"</formula>
    </cfRule>
  </conditionalFormatting>
  <dataValidations count="1">
    <dataValidation type="list" allowBlank="1" showInputMessage="1" showErrorMessage="1" sqref="B3:B9 E3:E9" xr:uid="{ED9F7A4F-698D-44B1-97A9-B8A92CF6220B}">
      <formula1>"筆記,面接"</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88"/>
  <sheetViews>
    <sheetView showGridLines="0" tabSelected="1" view="pageBreakPreview" zoomScaleNormal="100" zoomScaleSheetLayoutView="100" workbookViewId="0">
      <selection activeCell="D4" sqref="D4:L4"/>
    </sheetView>
  </sheetViews>
  <sheetFormatPr defaultRowHeight="15" customHeight="1"/>
  <cols>
    <col min="1" max="1" width="5.125" style="24" customWidth="1"/>
    <col min="2" max="2" width="4.625" style="24" customWidth="1"/>
    <col min="3" max="3" width="3.625" style="24" customWidth="1"/>
    <col min="4" max="4" width="3.375" style="24" customWidth="1"/>
    <col min="5" max="5" width="2.75" style="24" customWidth="1"/>
    <col min="6" max="6" width="2.625" style="24" customWidth="1"/>
    <col min="7" max="14" width="3.625" style="24" customWidth="1"/>
    <col min="15" max="15" width="6.75" style="24" customWidth="1"/>
    <col min="16" max="17" width="2.625" style="24" customWidth="1"/>
    <col min="18" max="19" width="3.625" style="24" customWidth="1"/>
    <col min="20" max="20" width="3.125" style="24" customWidth="1"/>
    <col min="21" max="21" width="1.75" style="24" customWidth="1"/>
    <col min="22" max="22" width="2.625" style="24" customWidth="1"/>
    <col min="23" max="23" width="4.625" style="24" customWidth="1"/>
    <col min="24" max="24" width="3.625" style="24" customWidth="1"/>
    <col min="25" max="25" width="5" style="24" customWidth="1"/>
    <col min="26" max="26" width="1.375" style="24" customWidth="1"/>
    <col min="27" max="27" width="3.625" style="24" hidden="1" customWidth="1"/>
    <col min="28" max="28" width="9" style="24" hidden="1" customWidth="1"/>
    <col min="29" max="29" width="10.875" style="24" hidden="1" customWidth="1"/>
    <col min="30" max="31" width="9" style="24" hidden="1" customWidth="1"/>
    <col min="32" max="16384" width="9" style="24"/>
  </cols>
  <sheetData>
    <row r="1" spans="1:31" ht="39.950000000000003" customHeight="1" thickBot="1">
      <c r="A1" s="44">
        <v>2025</v>
      </c>
      <c r="B1" s="45" t="s">
        <v>22</v>
      </c>
      <c r="C1" s="45" t="s">
        <v>16</v>
      </c>
      <c r="D1" s="240" t="str">
        <f>IF(C1="4月","入学　北九州市立大学大学院 国際環境工学研究科（博士前期課程）　入学願書","入学・"&amp;A1+1&amp;"年度4月入学 北九州市立大学大学院 国際環境工学研究科（博士前期課程）　入学願書")</f>
        <v>入学・2026年度4月入学 北九州市立大学大学院 国際環境工学研究科（博士前期課程）　入学願書</v>
      </c>
      <c r="E1" s="240"/>
      <c r="F1" s="240"/>
      <c r="G1" s="240"/>
      <c r="H1" s="240"/>
      <c r="I1" s="240"/>
      <c r="J1" s="240"/>
      <c r="K1" s="240"/>
      <c r="L1" s="240"/>
      <c r="M1" s="240"/>
      <c r="N1" s="240"/>
      <c r="O1" s="240"/>
      <c r="P1" s="240"/>
      <c r="Q1" s="240"/>
      <c r="R1" s="240"/>
      <c r="S1" s="240"/>
      <c r="T1" s="240"/>
      <c r="U1" s="240"/>
      <c r="V1" s="240"/>
      <c r="W1" s="240"/>
      <c r="X1" s="240"/>
      <c r="Y1" s="240"/>
      <c r="Z1" s="240"/>
      <c r="AD1">
        <v>1</v>
      </c>
      <c r="AE1" t="s">
        <v>15</v>
      </c>
    </row>
    <row r="2" spans="1:31" ht="36" customHeight="1" thickBot="1">
      <c r="A2" s="256" t="s">
        <v>14</v>
      </c>
      <c r="B2" s="257"/>
      <c r="C2" s="257"/>
      <c r="D2" s="46"/>
      <c r="E2" s="64" t="b">
        <v>0</v>
      </c>
      <c r="F2" s="237" t="s">
        <v>130</v>
      </c>
      <c r="G2" s="237"/>
      <c r="H2" s="137"/>
      <c r="I2" s="137"/>
      <c r="J2" s="121"/>
      <c r="K2" s="122"/>
      <c r="L2" s="184" t="b">
        <v>0</v>
      </c>
      <c r="M2" s="238" t="s">
        <v>131</v>
      </c>
      <c r="N2" s="238"/>
      <c r="O2" s="238"/>
      <c r="P2" s="239"/>
      <c r="Q2" s="333" t="s">
        <v>35</v>
      </c>
      <c r="R2" s="334"/>
      <c r="S2" s="334"/>
      <c r="T2" s="335"/>
      <c r="U2" s="396"/>
      <c r="V2" s="396"/>
      <c r="W2" s="396"/>
      <c r="X2" s="396"/>
      <c r="Y2" s="396"/>
      <c r="Z2" s="397"/>
      <c r="AD2">
        <v>2</v>
      </c>
      <c r="AE2" t="s">
        <v>16</v>
      </c>
    </row>
    <row r="3" spans="1:31" s="124" customFormat="1" ht="36" customHeight="1">
      <c r="A3" s="229" t="s">
        <v>13</v>
      </c>
      <c r="B3" s="230"/>
      <c r="C3" s="231"/>
      <c r="D3" s="123"/>
      <c r="E3" s="65" t="b">
        <v>0</v>
      </c>
      <c r="F3" s="232" t="s">
        <v>28</v>
      </c>
      <c r="G3" s="232"/>
      <c r="H3" s="232"/>
      <c r="I3" s="232"/>
      <c r="J3" s="232"/>
      <c r="K3" s="232"/>
      <c r="L3" s="233"/>
      <c r="M3" s="138"/>
      <c r="N3" s="65" t="b">
        <v>0</v>
      </c>
      <c r="O3" s="139" t="s">
        <v>29</v>
      </c>
      <c r="P3" s="140"/>
      <c r="Q3" s="141"/>
      <c r="R3" s="141"/>
      <c r="S3" s="141"/>
      <c r="T3" s="141"/>
      <c r="U3" s="141"/>
      <c r="V3" s="141"/>
      <c r="W3" s="141"/>
      <c r="X3" s="141"/>
      <c r="Y3" s="141"/>
      <c r="Z3" s="142"/>
      <c r="AD3">
        <v>3</v>
      </c>
      <c r="AE3" s="24"/>
    </row>
    <row r="4" spans="1:31" ht="15" customHeight="1">
      <c r="A4" s="294" t="s">
        <v>133</v>
      </c>
      <c r="B4" s="295"/>
      <c r="C4" s="296"/>
      <c r="D4" s="285"/>
      <c r="E4" s="286"/>
      <c r="F4" s="286"/>
      <c r="G4" s="286"/>
      <c r="H4" s="286"/>
      <c r="I4" s="286"/>
      <c r="J4" s="286"/>
      <c r="K4" s="286"/>
      <c r="L4" s="287"/>
      <c r="M4" s="288"/>
      <c r="N4" s="286"/>
      <c r="O4" s="286"/>
      <c r="P4" s="286"/>
      <c r="Q4" s="286"/>
      <c r="R4" s="286"/>
      <c r="S4" s="286"/>
      <c r="T4" s="289"/>
      <c r="U4" s="261" t="s">
        <v>5</v>
      </c>
      <c r="V4" s="230"/>
      <c r="W4" s="230"/>
      <c r="X4" s="230"/>
      <c r="Y4" s="230"/>
      <c r="Z4" s="291"/>
      <c r="AD4">
        <v>4</v>
      </c>
    </row>
    <row r="5" spans="1:31" ht="12" customHeight="1">
      <c r="A5" s="262" t="s">
        <v>134</v>
      </c>
      <c r="B5" s="230"/>
      <c r="C5" s="231"/>
      <c r="D5" s="274" t="s">
        <v>84</v>
      </c>
      <c r="E5" s="275"/>
      <c r="F5" s="275"/>
      <c r="G5" s="275"/>
      <c r="H5" s="275"/>
      <c r="I5" s="275"/>
      <c r="J5" s="275"/>
      <c r="K5" s="275"/>
      <c r="L5" s="276"/>
      <c r="M5" s="277" t="s">
        <v>85</v>
      </c>
      <c r="N5" s="275"/>
      <c r="O5" s="275"/>
      <c r="P5" s="275"/>
      <c r="Q5" s="275"/>
      <c r="R5" s="275"/>
      <c r="S5" s="275"/>
      <c r="T5" s="278"/>
      <c r="U5" s="292"/>
      <c r="V5" s="264" t="b">
        <v>1</v>
      </c>
      <c r="W5" s="264"/>
      <c r="X5" s="264" t="b">
        <v>0</v>
      </c>
      <c r="Y5" s="264"/>
      <c r="Z5" s="293"/>
      <c r="AD5">
        <v>5</v>
      </c>
      <c r="AE5" s="124"/>
    </row>
    <row r="6" spans="1:31" ht="30" customHeight="1">
      <c r="A6" s="263"/>
      <c r="B6" s="264"/>
      <c r="C6" s="265"/>
      <c r="D6" s="234"/>
      <c r="E6" s="235"/>
      <c r="F6" s="235"/>
      <c r="G6" s="235"/>
      <c r="H6" s="235"/>
      <c r="I6" s="235"/>
      <c r="J6" s="235"/>
      <c r="K6" s="235"/>
      <c r="L6" s="236"/>
      <c r="M6" s="254"/>
      <c r="N6" s="235"/>
      <c r="O6" s="235"/>
      <c r="P6" s="235"/>
      <c r="Q6" s="235"/>
      <c r="R6" s="235"/>
      <c r="S6" s="235"/>
      <c r="T6" s="255"/>
      <c r="U6" s="241"/>
      <c r="V6" s="242"/>
      <c r="W6" s="98" t="s">
        <v>37</v>
      </c>
      <c r="X6" s="125"/>
      <c r="Y6" s="297" t="s">
        <v>38</v>
      </c>
      <c r="Z6" s="298"/>
      <c r="AD6">
        <v>6</v>
      </c>
    </row>
    <row r="7" spans="1:31" ht="8.1" customHeight="1">
      <c r="A7" s="266" t="s">
        <v>113</v>
      </c>
      <c r="B7" s="267"/>
      <c r="C7" s="268"/>
      <c r="D7" s="279"/>
      <c r="E7" s="280"/>
      <c r="F7" s="280"/>
      <c r="G7" s="280"/>
      <c r="H7" s="280"/>
      <c r="I7" s="280"/>
      <c r="J7" s="280"/>
      <c r="K7" s="280"/>
      <c r="L7" s="280"/>
      <c r="M7" s="280"/>
      <c r="N7" s="280"/>
      <c r="O7" s="280"/>
      <c r="P7" s="280"/>
      <c r="Q7" s="280"/>
      <c r="R7" s="280"/>
      <c r="S7" s="280"/>
      <c r="T7" s="281"/>
      <c r="U7" s="126"/>
      <c r="V7" s="290"/>
      <c r="W7" s="290"/>
      <c r="X7" s="290"/>
      <c r="Y7" s="290"/>
      <c r="Z7" s="127"/>
      <c r="AD7">
        <v>7</v>
      </c>
    </row>
    <row r="8" spans="1:31" ht="38.1" customHeight="1">
      <c r="A8" s="269"/>
      <c r="B8" s="270"/>
      <c r="C8" s="271"/>
      <c r="D8" s="282"/>
      <c r="E8" s="283"/>
      <c r="F8" s="283"/>
      <c r="G8" s="283"/>
      <c r="H8" s="283"/>
      <c r="I8" s="283"/>
      <c r="J8" s="283"/>
      <c r="K8" s="283"/>
      <c r="L8" s="283"/>
      <c r="M8" s="283"/>
      <c r="N8" s="283"/>
      <c r="O8" s="283"/>
      <c r="P8" s="283"/>
      <c r="Q8" s="283"/>
      <c r="R8" s="283"/>
      <c r="S8" s="283"/>
      <c r="T8" s="284"/>
      <c r="U8" s="299" t="s">
        <v>40</v>
      </c>
      <c r="V8" s="300"/>
      <c r="W8" s="300"/>
      <c r="X8" s="300"/>
      <c r="Y8" s="300"/>
      <c r="Z8" s="301"/>
      <c r="AD8">
        <v>8</v>
      </c>
    </row>
    <row r="9" spans="1:31" ht="15" customHeight="1">
      <c r="A9" s="259" t="s">
        <v>97</v>
      </c>
      <c r="B9" s="230"/>
      <c r="C9" s="230"/>
      <c r="D9" s="260"/>
      <c r="E9" s="260"/>
      <c r="F9" s="260"/>
      <c r="G9" s="260"/>
      <c r="H9" s="260"/>
      <c r="I9" s="260"/>
      <c r="J9" s="260"/>
      <c r="K9" s="260"/>
      <c r="L9" s="260"/>
      <c r="M9" s="261" t="s">
        <v>86</v>
      </c>
      <c r="N9" s="230"/>
      <c r="O9" s="230"/>
      <c r="P9" s="230"/>
      <c r="Q9" s="230"/>
      <c r="R9" s="230"/>
      <c r="S9" s="230"/>
      <c r="T9" s="231"/>
      <c r="U9" s="143"/>
      <c r="V9" s="144"/>
      <c r="W9" s="144"/>
      <c r="X9" s="144"/>
      <c r="Y9" s="144"/>
      <c r="Z9" s="127"/>
      <c r="AD9">
        <v>9</v>
      </c>
    </row>
    <row r="10" spans="1:31" ht="30" customHeight="1">
      <c r="A10" s="272"/>
      <c r="B10" s="273"/>
      <c r="C10" s="252" t="s">
        <v>39</v>
      </c>
      <c r="D10" s="252"/>
      <c r="E10" s="253"/>
      <c r="F10" s="253"/>
      <c r="G10" s="252" t="s">
        <v>4</v>
      </c>
      <c r="H10" s="252"/>
      <c r="I10" s="253"/>
      <c r="J10" s="253"/>
      <c r="K10" s="252" t="s">
        <v>3</v>
      </c>
      <c r="L10" s="258"/>
      <c r="M10" s="246"/>
      <c r="N10" s="247"/>
      <c r="O10" s="247"/>
      <c r="P10" s="247"/>
      <c r="Q10" s="247"/>
      <c r="R10" s="247"/>
      <c r="S10" s="247"/>
      <c r="T10" s="248"/>
      <c r="U10" s="143"/>
      <c r="V10" s="144"/>
      <c r="W10" s="144"/>
      <c r="X10" s="144"/>
      <c r="Y10" s="144"/>
      <c r="Z10" s="127"/>
      <c r="AB10" s="24" t="s">
        <v>6</v>
      </c>
      <c r="AC10" s="24" t="str">
        <f>TEXT(A10&amp;"/"&amp;E10&amp;"/"&amp;I10,"yyyy/mm/dd")</f>
        <v>//</v>
      </c>
      <c r="AD10">
        <v>10</v>
      </c>
    </row>
    <row r="11" spans="1:31" ht="19.5" customHeight="1">
      <c r="A11" s="405" t="str">
        <f>IF($C$1="4月","大学院入学時年齢（"&amp;$A$1&amp;"年4月1日現在）",IF(AND($E$2=TRUE,$C$1="10月"),"大学院入学時年齢（"&amp;$A$1+1&amp;"年4月1日現在）",IF(AND($L$2=TRUE,$C$1="10月"),"大学院入学時年齢（ "&amp;$A$1&amp;"年10月1日現在）","大学院入学時年齢")))</f>
        <v>大学院入学時年齢</v>
      </c>
      <c r="B11" s="406"/>
      <c r="C11" s="406"/>
      <c r="D11" s="406"/>
      <c r="E11" s="406"/>
      <c r="F11" s="406"/>
      <c r="G11" s="406"/>
      <c r="H11" s="406"/>
      <c r="I11" s="406"/>
      <c r="J11" s="406"/>
      <c r="K11" s="403" t="str">
        <f>IFERROR(IF(I10="","歳",DATEDIF($AC$10,$AC$11,"Y")&amp;" 歳"),"歳")</f>
        <v>歳</v>
      </c>
      <c r="L11" s="404"/>
      <c r="M11" s="249"/>
      <c r="N11" s="250"/>
      <c r="O11" s="250"/>
      <c r="P11" s="250"/>
      <c r="Q11" s="250"/>
      <c r="R11" s="250"/>
      <c r="S11" s="250"/>
      <c r="T11" s="251"/>
      <c r="U11" s="143"/>
      <c r="V11" s="144"/>
      <c r="W11" s="144"/>
      <c r="X11" s="144"/>
      <c r="Y11" s="144"/>
      <c r="Z11" s="127"/>
      <c r="AB11" s="24" t="s">
        <v>7</v>
      </c>
      <c r="AC11" s="24" t="str">
        <f>IF($C$1="4月",TEXT($A$1&amp;"/"&amp;4/1,"yyyy/mm/dd"),IF(AND($E$2=TRUE,$C$1="10月"),TEXT($A$1+1&amp;"/"&amp;4/1,"yyyy/mm/dd"),IF(AND($L$2=TRUE,$C$1="10月"),TEXT($A$1&amp;"/"&amp;10/1,"yyyy/mm/dd"),"")))</f>
        <v/>
      </c>
      <c r="AD11">
        <v>11</v>
      </c>
    </row>
    <row r="12" spans="1:31" ht="38.1" customHeight="1">
      <c r="A12" s="243" t="s">
        <v>98</v>
      </c>
      <c r="B12" s="244"/>
      <c r="C12" s="244"/>
      <c r="D12" s="244"/>
      <c r="E12" s="244"/>
      <c r="F12" s="244"/>
      <c r="G12" s="244"/>
      <c r="H12" s="244"/>
      <c r="I12" s="244"/>
      <c r="J12" s="244"/>
      <c r="K12" s="244"/>
      <c r="L12" s="244"/>
      <c r="M12" s="244"/>
      <c r="N12" s="244"/>
      <c r="O12" s="244"/>
      <c r="P12" s="244"/>
      <c r="Q12" s="244"/>
      <c r="R12" s="244"/>
      <c r="S12" s="244"/>
      <c r="T12" s="245"/>
      <c r="U12" s="143"/>
      <c r="V12" s="144"/>
      <c r="W12" s="144"/>
      <c r="X12" s="144"/>
      <c r="Y12" s="144"/>
      <c r="Z12" s="127"/>
      <c r="AD12">
        <v>12</v>
      </c>
    </row>
    <row r="13" spans="1:31" ht="18" customHeight="1">
      <c r="A13" s="370" t="s">
        <v>41</v>
      </c>
      <c r="B13" s="409"/>
      <c r="C13" s="409"/>
      <c r="D13" s="409"/>
      <c r="E13" s="410"/>
      <c r="F13" s="411"/>
      <c r="G13" s="411"/>
      <c r="H13" s="411"/>
      <c r="I13" s="411"/>
      <c r="J13" s="411"/>
      <c r="K13" s="411"/>
      <c r="L13" s="411"/>
      <c r="M13" s="411"/>
      <c r="N13" s="411"/>
      <c r="O13" s="411"/>
      <c r="P13" s="411"/>
      <c r="Q13" s="411"/>
      <c r="R13" s="411"/>
      <c r="S13" s="411"/>
      <c r="T13" s="412"/>
      <c r="U13" s="143"/>
      <c r="V13" s="144"/>
      <c r="W13" s="144"/>
      <c r="X13" s="144"/>
      <c r="Y13" s="144"/>
      <c r="Z13" s="127"/>
      <c r="AD13">
        <v>13</v>
      </c>
    </row>
    <row r="14" spans="1:31" ht="33.75" customHeight="1">
      <c r="A14" s="314" t="s">
        <v>42</v>
      </c>
      <c r="B14" s="315"/>
      <c r="C14" s="315"/>
      <c r="D14" s="315"/>
      <c r="E14" s="316"/>
      <c r="F14" s="362"/>
      <c r="G14" s="362"/>
      <c r="H14" s="362"/>
      <c r="I14" s="362"/>
      <c r="J14" s="362"/>
      <c r="K14" s="362"/>
      <c r="L14" s="362"/>
      <c r="M14" s="362"/>
      <c r="N14" s="362"/>
      <c r="O14" s="362"/>
      <c r="P14" s="362"/>
      <c r="Q14" s="362"/>
      <c r="R14" s="362"/>
      <c r="S14" s="362"/>
      <c r="T14" s="362"/>
      <c r="U14" s="362"/>
      <c r="V14" s="362"/>
      <c r="W14" s="362"/>
      <c r="X14" s="362"/>
      <c r="Y14" s="362"/>
      <c r="Z14" s="363"/>
      <c r="AD14">
        <v>14</v>
      </c>
    </row>
    <row r="15" spans="1:31" ht="18.75" customHeight="1">
      <c r="A15" s="317" t="s">
        <v>100</v>
      </c>
      <c r="B15" s="318"/>
      <c r="C15" s="318"/>
      <c r="D15" s="318"/>
      <c r="E15" s="319"/>
      <c r="F15" s="398"/>
      <c r="G15" s="398"/>
      <c r="H15" s="398"/>
      <c r="I15" s="398"/>
      <c r="J15" s="398"/>
      <c r="K15" s="398"/>
      <c r="L15" s="398"/>
      <c r="M15" s="398"/>
      <c r="N15" s="399" t="s">
        <v>101</v>
      </c>
      <c r="O15" s="400"/>
      <c r="P15" s="401"/>
      <c r="Q15" s="398"/>
      <c r="R15" s="398"/>
      <c r="S15" s="398"/>
      <c r="T15" s="398"/>
      <c r="U15" s="398"/>
      <c r="V15" s="398"/>
      <c r="W15" s="398"/>
      <c r="X15" s="398"/>
      <c r="Y15" s="398"/>
      <c r="Z15" s="402"/>
      <c r="AD15">
        <v>15</v>
      </c>
    </row>
    <row r="16" spans="1:31" ht="18.75" customHeight="1">
      <c r="A16" s="364" t="s">
        <v>44</v>
      </c>
      <c r="B16" s="365"/>
      <c r="C16" s="365"/>
      <c r="D16" s="365"/>
      <c r="E16" s="366"/>
      <c r="F16" s="367"/>
      <c r="G16" s="367"/>
      <c r="H16" s="367"/>
      <c r="I16" s="367"/>
      <c r="J16" s="367"/>
      <c r="K16" s="367"/>
      <c r="L16" s="367"/>
      <c r="M16" s="367"/>
      <c r="N16" s="204" t="s">
        <v>132</v>
      </c>
      <c r="O16" s="368"/>
      <c r="P16" s="368"/>
      <c r="Q16" s="368"/>
      <c r="R16" s="368"/>
      <c r="S16" s="368"/>
      <c r="T16" s="368"/>
      <c r="U16" s="368"/>
      <c r="V16" s="368"/>
      <c r="W16" s="368"/>
      <c r="X16" s="368"/>
      <c r="Y16" s="368"/>
      <c r="Z16" s="369"/>
      <c r="AD16">
        <v>16</v>
      </c>
    </row>
    <row r="17" spans="1:32" ht="21.95" customHeight="1">
      <c r="A17" s="413" t="s">
        <v>45</v>
      </c>
      <c r="B17" s="414"/>
      <c r="C17" s="414"/>
      <c r="D17" s="414"/>
      <c r="E17" s="414"/>
      <c r="F17" s="414"/>
      <c r="G17" s="414"/>
      <c r="H17" s="414"/>
      <c r="I17" s="414"/>
      <c r="J17" s="414"/>
      <c r="K17" s="414"/>
      <c r="L17" s="414"/>
      <c r="M17" s="414"/>
      <c r="N17" s="414"/>
      <c r="O17" s="414"/>
      <c r="P17" s="414"/>
      <c r="Q17" s="414"/>
      <c r="R17" s="414"/>
      <c r="S17" s="414"/>
      <c r="T17" s="414"/>
      <c r="U17" s="414"/>
      <c r="V17" s="414"/>
      <c r="W17" s="414"/>
      <c r="X17" s="414"/>
      <c r="Y17" s="414"/>
      <c r="Z17" s="415"/>
      <c r="AD17">
        <v>17</v>
      </c>
    </row>
    <row r="18" spans="1:32" ht="18" customHeight="1">
      <c r="A18" s="370" t="s">
        <v>41</v>
      </c>
      <c r="B18" s="371"/>
      <c r="C18" s="371"/>
      <c r="D18" s="371"/>
      <c r="E18" s="372"/>
      <c r="F18" s="416"/>
      <c r="G18" s="416"/>
      <c r="H18" s="416"/>
      <c r="I18" s="416"/>
      <c r="J18" s="416"/>
      <c r="K18" s="416"/>
      <c r="L18" s="416"/>
      <c r="M18" s="416"/>
      <c r="N18" s="416"/>
      <c r="O18" s="416"/>
      <c r="P18" s="416"/>
      <c r="Q18" s="416"/>
      <c r="R18" s="416"/>
      <c r="S18" s="416"/>
      <c r="T18" s="416"/>
      <c r="U18" s="416"/>
      <c r="V18" s="416"/>
      <c r="W18" s="416"/>
      <c r="X18" s="416"/>
      <c r="Y18" s="416"/>
      <c r="Z18" s="417"/>
      <c r="AD18">
        <v>18</v>
      </c>
    </row>
    <row r="19" spans="1:32" ht="30" customHeight="1">
      <c r="A19" s="314" t="s">
        <v>42</v>
      </c>
      <c r="B19" s="315"/>
      <c r="C19" s="315"/>
      <c r="D19" s="315"/>
      <c r="E19" s="316"/>
      <c r="F19" s="362"/>
      <c r="G19" s="362"/>
      <c r="H19" s="362"/>
      <c r="I19" s="362"/>
      <c r="J19" s="362"/>
      <c r="K19" s="362"/>
      <c r="L19" s="362"/>
      <c r="M19" s="362"/>
      <c r="N19" s="362"/>
      <c r="O19" s="362"/>
      <c r="P19" s="362"/>
      <c r="Q19" s="362"/>
      <c r="R19" s="362"/>
      <c r="S19" s="362"/>
      <c r="T19" s="362"/>
      <c r="U19" s="362"/>
      <c r="V19" s="362"/>
      <c r="W19" s="362"/>
      <c r="X19" s="362"/>
      <c r="Y19" s="362"/>
      <c r="Z19" s="363"/>
      <c r="AD19">
        <v>19</v>
      </c>
    </row>
    <row r="20" spans="1:32" ht="18.75" customHeight="1">
      <c r="A20" s="317" t="s">
        <v>43</v>
      </c>
      <c r="B20" s="318"/>
      <c r="C20" s="318"/>
      <c r="D20" s="318"/>
      <c r="E20" s="319"/>
      <c r="F20" s="398"/>
      <c r="G20" s="398"/>
      <c r="H20" s="398"/>
      <c r="I20" s="398"/>
      <c r="J20" s="398"/>
      <c r="K20" s="398"/>
      <c r="L20" s="398"/>
      <c r="M20" s="398"/>
      <c r="N20" s="398"/>
      <c r="O20" s="398"/>
      <c r="P20" s="398"/>
      <c r="Q20" s="398"/>
      <c r="R20" s="398"/>
      <c r="S20" s="398"/>
      <c r="T20" s="398"/>
      <c r="U20" s="398"/>
      <c r="V20" s="398"/>
      <c r="W20" s="398"/>
      <c r="X20" s="398"/>
      <c r="Y20" s="398"/>
      <c r="Z20" s="402"/>
      <c r="AD20">
        <v>20</v>
      </c>
    </row>
    <row r="21" spans="1:32" ht="30" customHeight="1" thickBot="1">
      <c r="A21" s="382" t="s">
        <v>36</v>
      </c>
      <c r="B21" s="383"/>
      <c r="C21" s="383"/>
      <c r="D21" s="383"/>
      <c r="E21" s="384"/>
      <c r="F21" s="385"/>
      <c r="G21" s="385"/>
      <c r="H21" s="385"/>
      <c r="I21" s="385"/>
      <c r="J21" s="385"/>
      <c r="K21" s="385"/>
      <c r="L21" s="385"/>
      <c r="M21" s="385"/>
      <c r="N21" s="385"/>
      <c r="O21" s="386"/>
      <c r="P21" s="376" t="s">
        <v>46</v>
      </c>
      <c r="Q21" s="377"/>
      <c r="R21" s="377"/>
      <c r="S21" s="377"/>
      <c r="T21" s="378"/>
      <c r="U21" s="379"/>
      <c r="V21" s="379"/>
      <c r="W21" s="379"/>
      <c r="X21" s="379"/>
      <c r="Y21" s="379"/>
      <c r="Z21" s="380"/>
      <c r="AD21">
        <v>21</v>
      </c>
    </row>
    <row r="22" spans="1:32" s="119" customFormat="1" ht="20.100000000000001" customHeight="1">
      <c r="A22" s="381" t="s">
        <v>135</v>
      </c>
      <c r="B22" s="381"/>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D22">
        <v>22</v>
      </c>
      <c r="AE22" s="24"/>
    </row>
    <row r="23" spans="1:32" s="119" customFormat="1" ht="20.100000000000001" customHeight="1">
      <c r="A23" s="66" t="s">
        <v>136</v>
      </c>
      <c r="B23" s="145"/>
      <c r="C23" s="145"/>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D23">
        <v>23</v>
      </c>
      <c r="AE23" s="24"/>
    </row>
    <row r="24" spans="1:32" s="119" customFormat="1" ht="20.100000000000001" customHeight="1">
      <c r="A24" s="29" t="s">
        <v>123</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D24">
        <v>24</v>
      </c>
      <c r="AE24" s="24"/>
    </row>
    <row r="25" spans="1:32" s="119" customFormat="1" ht="20.100000000000001" customHeight="1" thickBot="1">
      <c r="A25" s="67" t="s">
        <v>124</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D25">
        <v>25</v>
      </c>
      <c r="AE25" s="24"/>
    </row>
    <row r="26" spans="1:32" ht="24.95" customHeight="1">
      <c r="A26" s="68" t="b">
        <v>0</v>
      </c>
      <c r="B26" s="49" t="s">
        <v>47</v>
      </c>
      <c r="C26" s="48"/>
      <c r="D26" s="48"/>
      <c r="E26" s="48"/>
      <c r="F26" s="48"/>
      <c r="G26" s="48"/>
      <c r="H26" s="48"/>
      <c r="I26" s="48"/>
      <c r="J26" s="48"/>
      <c r="K26" s="48"/>
      <c r="L26" s="48"/>
      <c r="M26" s="48"/>
      <c r="N26" s="48"/>
      <c r="O26" s="48"/>
      <c r="P26" s="48"/>
      <c r="Q26" s="48"/>
      <c r="R26" s="48"/>
      <c r="S26" s="48"/>
      <c r="T26" s="48"/>
      <c r="U26" s="48"/>
      <c r="V26" s="48"/>
      <c r="W26" s="48"/>
      <c r="X26" s="48"/>
      <c r="Y26" s="48"/>
      <c r="Z26" s="128"/>
      <c r="AD26">
        <v>26</v>
      </c>
    </row>
    <row r="27" spans="1:32" ht="20.100000000000001" customHeight="1">
      <c r="A27" s="147"/>
      <c r="B27" s="70" t="b">
        <v>0</v>
      </c>
      <c r="C27" s="391" t="s">
        <v>48</v>
      </c>
      <c r="D27" s="391"/>
      <c r="E27" s="391"/>
      <c r="F27" s="391"/>
      <c r="G27" s="391"/>
      <c r="H27" s="391"/>
      <c r="I27" s="391"/>
      <c r="J27" s="391"/>
      <c r="K27" s="391"/>
      <c r="L27" s="391"/>
      <c r="M27" s="391"/>
      <c r="N27" s="391"/>
      <c r="O27" s="391"/>
      <c r="P27" s="391"/>
      <c r="Q27" s="391"/>
      <c r="R27" s="391"/>
      <c r="S27" s="391"/>
      <c r="T27" s="391"/>
      <c r="U27" s="391"/>
      <c r="V27" s="391"/>
      <c r="W27" s="391"/>
      <c r="X27" s="391"/>
      <c r="Y27" s="391"/>
      <c r="Z27" s="392"/>
      <c r="AD27">
        <v>27</v>
      </c>
    </row>
    <row r="28" spans="1:32" ht="15" customHeight="1">
      <c r="A28" s="148"/>
      <c r="B28" s="129"/>
      <c r="C28" s="73" t="str">
        <f>IF($N$3=TRUE,"","選択専門科目")</f>
        <v>選択専門科目</v>
      </c>
      <c r="D28" s="136"/>
      <c r="E28" s="136"/>
      <c r="F28" s="136"/>
      <c r="G28" s="136"/>
      <c r="H28" s="136"/>
      <c r="I28" s="149" t="b">
        <v>0</v>
      </c>
      <c r="J28" s="99" t="s">
        <v>92</v>
      </c>
      <c r="K28" s="74"/>
      <c r="L28" s="74"/>
      <c r="N28" s="150" t="b">
        <v>0</v>
      </c>
      <c r="O28" s="312" t="s">
        <v>93</v>
      </c>
      <c r="P28" s="312"/>
      <c r="Q28" s="136"/>
      <c r="U28" s="136"/>
      <c r="V28" s="136"/>
      <c r="W28" s="136"/>
      <c r="X28" s="136"/>
      <c r="Y28" s="136"/>
      <c r="Z28" s="151"/>
      <c r="AD28">
        <v>28</v>
      </c>
    </row>
    <row r="29" spans="1:32" ht="20.100000000000001" customHeight="1">
      <c r="A29" s="152"/>
      <c r="B29" s="71" t="b">
        <v>0</v>
      </c>
      <c r="C29" s="393" t="s">
        <v>49</v>
      </c>
      <c r="D29" s="393"/>
      <c r="E29" s="393"/>
      <c r="F29" s="393"/>
      <c r="G29" s="393"/>
      <c r="H29" s="393"/>
      <c r="I29" s="393"/>
      <c r="J29" s="393"/>
      <c r="K29" s="393"/>
      <c r="L29" s="393"/>
      <c r="M29" s="393"/>
      <c r="N29" s="393"/>
      <c r="O29" s="393"/>
      <c r="P29" s="393"/>
      <c r="Q29" s="393"/>
      <c r="R29" s="393"/>
      <c r="S29" s="387"/>
      <c r="T29" s="387"/>
      <c r="U29" s="387"/>
      <c r="V29" s="387"/>
      <c r="W29" s="387"/>
      <c r="X29" s="387"/>
      <c r="Y29" s="387"/>
      <c r="Z29" s="388"/>
      <c r="AD29">
        <v>29</v>
      </c>
      <c r="AF29" s="24" t="s">
        <v>21</v>
      </c>
    </row>
    <row r="30" spans="1:32" ht="20.100000000000001" customHeight="1">
      <c r="A30" s="153"/>
      <c r="B30" s="72" t="b">
        <v>0</v>
      </c>
      <c r="C30" s="394" t="s">
        <v>50</v>
      </c>
      <c r="D30" s="394"/>
      <c r="E30" s="394"/>
      <c r="F30" s="394"/>
      <c r="G30" s="394"/>
      <c r="H30" s="394"/>
      <c r="I30" s="394"/>
      <c r="J30" s="394"/>
      <c r="K30" s="394"/>
      <c r="L30" s="394"/>
      <c r="M30" s="394"/>
      <c r="N30" s="394"/>
      <c r="O30" s="394"/>
      <c r="P30" s="394"/>
      <c r="Q30" s="394"/>
      <c r="R30" s="394"/>
      <c r="S30" s="394"/>
      <c r="T30" s="394"/>
      <c r="U30" s="394"/>
      <c r="V30" s="394"/>
      <c r="W30" s="394"/>
      <c r="X30" s="394"/>
      <c r="Y30" s="394"/>
      <c r="Z30" s="395"/>
      <c r="AD30">
        <v>31</v>
      </c>
    </row>
    <row r="31" spans="1:32" ht="24.95" customHeight="1">
      <c r="A31" s="75" t="b">
        <v>0</v>
      </c>
      <c r="B31" s="50" t="s">
        <v>51</v>
      </c>
      <c r="C31" s="51"/>
      <c r="D31" s="51"/>
      <c r="E31" s="51"/>
      <c r="F31" s="51"/>
      <c r="G31" s="51"/>
      <c r="H31" s="51"/>
      <c r="I31" s="51"/>
      <c r="J31" s="51"/>
      <c r="K31" s="51"/>
      <c r="L31" s="51"/>
      <c r="M31" s="51"/>
      <c r="N31" s="51"/>
      <c r="O31" s="51"/>
      <c r="P31" s="51"/>
      <c r="Q31" s="51"/>
      <c r="R31" s="51"/>
      <c r="S31" s="51"/>
      <c r="T31" s="51"/>
      <c r="U31" s="51"/>
      <c r="V31" s="51"/>
      <c r="W31" s="51"/>
      <c r="X31" s="51"/>
      <c r="Y31" s="51"/>
      <c r="Z31" s="130"/>
    </row>
    <row r="32" spans="1:32" ht="20.100000000000001" customHeight="1">
      <c r="A32" s="147"/>
      <c r="B32" s="69" t="b">
        <v>0</v>
      </c>
      <c r="C32" s="349" t="s">
        <v>52</v>
      </c>
      <c r="D32" s="349"/>
      <c r="E32" s="349"/>
      <c r="F32" s="349"/>
      <c r="G32" s="349"/>
      <c r="H32" s="349"/>
      <c r="I32" s="349"/>
      <c r="J32" s="349"/>
      <c r="K32" s="349"/>
      <c r="L32" s="349"/>
      <c r="M32" s="349"/>
      <c r="N32" s="349"/>
      <c r="O32" s="349"/>
      <c r="P32" s="349"/>
      <c r="Q32" s="349"/>
      <c r="R32" s="349"/>
      <c r="S32" s="389"/>
      <c r="T32" s="389"/>
      <c r="U32" s="389"/>
      <c r="V32" s="389"/>
      <c r="W32" s="389"/>
      <c r="X32" s="389"/>
      <c r="Y32" s="389"/>
      <c r="Z32" s="390"/>
    </row>
    <row r="33" spans="1:29" ht="20.100000000000001" customHeight="1">
      <c r="A33" s="152"/>
      <c r="B33" s="71" t="b">
        <v>0</v>
      </c>
      <c r="C33" s="393" t="s">
        <v>53</v>
      </c>
      <c r="D33" s="393"/>
      <c r="E33" s="393"/>
      <c r="F33" s="393"/>
      <c r="G33" s="393"/>
      <c r="H33" s="393"/>
      <c r="I33" s="393"/>
      <c r="J33" s="393"/>
      <c r="K33" s="393"/>
      <c r="L33" s="393"/>
      <c r="M33" s="393"/>
      <c r="N33" s="393"/>
      <c r="O33" s="393"/>
      <c r="P33" s="393"/>
      <c r="Q33" s="393"/>
      <c r="R33" s="393"/>
      <c r="S33" s="393"/>
      <c r="T33" s="393"/>
      <c r="U33" s="393"/>
      <c r="V33" s="393"/>
      <c r="W33" s="393"/>
      <c r="X33" s="393"/>
      <c r="Y33" s="393"/>
      <c r="Z33" s="407"/>
    </row>
    <row r="34" spans="1:29" ht="24.95" customHeight="1">
      <c r="A34" s="76" t="b">
        <v>0</v>
      </c>
      <c r="B34" s="50" t="s">
        <v>54</v>
      </c>
      <c r="C34" s="51"/>
      <c r="D34" s="51"/>
      <c r="E34" s="51"/>
      <c r="F34" s="51"/>
      <c r="G34" s="51"/>
      <c r="H34" s="51"/>
      <c r="I34" s="51"/>
      <c r="J34" s="51"/>
      <c r="K34" s="51"/>
      <c r="L34" s="51"/>
      <c r="M34" s="51"/>
      <c r="N34" s="51"/>
      <c r="O34" s="51"/>
      <c r="P34" s="51"/>
      <c r="Q34" s="51"/>
      <c r="R34" s="51"/>
      <c r="S34" s="51"/>
      <c r="T34" s="51"/>
      <c r="U34" s="51"/>
      <c r="V34" s="51"/>
      <c r="W34" s="51"/>
      <c r="X34" s="51"/>
      <c r="Y34" s="51"/>
      <c r="Z34" s="130"/>
    </row>
    <row r="35" spans="1:29" ht="20.100000000000001" customHeight="1">
      <c r="A35" s="154"/>
      <c r="B35" s="70" t="b">
        <v>0</v>
      </c>
      <c r="C35" s="408" t="s">
        <v>55</v>
      </c>
      <c r="D35" s="408"/>
      <c r="E35" s="408"/>
      <c r="F35" s="391"/>
      <c r="G35" s="391"/>
      <c r="H35" s="391"/>
      <c r="I35" s="391"/>
      <c r="J35" s="391"/>
      <c r="K35" s="391"/>
      <c r="L35" s="391"/>
      <c r="M35" s="391"/>
      <c r="N35" s="391"/>
      <c r="O35" s="391"/>
      <c r="P35" s="391"/>
      <c r="Q35" s="391"/>
      <c r="R35" s="391"/>
      <c r="S35" s="391"/>
      <c r="T35" s="391"/>
      <c r="U35" s="391"/>
      <c r="V35" s="391"/>
      <c r="W35" s="391"/>
      <c r="X35" s="391"/>
      <c r="Y35" s="391"/>
      <c r="Z35" s="392"/>
    </row>
    <row r="36" spans="1:29" ht="20.100000000000001" customHeight="1" thickBot="1">
      <c r="A36" s="155"/>
      <c r="B36" s="77" t="b">
        <v>0</v>
      </c>
      <c r="C36" s="350" t="s">
        <v>56</v>
      </c>
      <c r="D36" s="350"/>
      <c r="E36" s="350"/>
      <c r="F36" s="350"/>
      <c r="G36" s="350"/>
      <c r="H36" s="350"/>
      <c r="I36" s="350"/>
      <c r="J36" s="350"/>
      <c r="K36" s="350"/>
      <c r="L36" s="350"/>
      <c r="M36" s="350"/>
      <c r="N36" s="350"/>
      <c r="O36" s="350"/>
      <c r="P36" s="350"/>
      <c r="Q36" s="350"/>
      <c r="R36" s="350"/>
      <c r="S36" s="350"/>
      <c r="T36" s="350"/>
      <c r="U36" s="350"/>
      <c r="V36" s="350"/>
      <c r="W36" s="350"/>
      <c r="X36" s="350"/>
      <c r="Y36" s="350"/>
      <c r="Z36" s="351"/>
    </row>
    <row r="37" spans="1:29" ht="15" customHeight="1">
      <c r="A37" s="131"/>
      <c r="B37" s="131"/>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9" ht="36" customHeight="1">
      <c r="A38" s="93"/>
      <c r="B38" s="93"/>
      <c r="C38" s="93"/>
      <c r="D38" s="93"/>
      <c r="E38" s="93"/>
      <c r="F38" s="93"/>
      <c r="G38" s="93"/>
      <c r="H38" s="93"/>
      <c r="I38" s="93"/>
      <c r="J38" s="93"/>
      <c r="K38" s="93"/>
      <c r="L38" s="93"/>
      <c r="M38" s="93"/>
      <c r="N38" s="93"/>
      <c r="O38" s="93"/>
      <c r="P38" s="93"/>
      <c r="Q38" s="343" t="s">
        <v>57</v>
      </c>
      <c r="R38" s="344"/>
      <c r="S38" s="344"/>
      <c r="T38" s="345"/>
      <c r="U38" s="320"/>
      <c r="V38" s="320"/>
      <c r="W38" s="320"/>
      <c r="X38" s="320"/>
      <c r="Y38" s="320"/>
      <c r="Z38" s="321"/>
    </row>
    <row r="39" spans="1:29" ht="20.100000000000001" hidden="1" customHeight="1" thickBot="1">
      <c r="A39" s="93"/>
      <c r="B39" s="93"/>
      <c r="C39" s="93"/>
      <c r="D39" s="93"/>
      <c r="E39" s="93"/>
      <c r="F39" s="93"/>
      <c r="G39" s="93"/>
      <c r="H39" s="93"/>
      <c r="I39" s="93"/>
      <c r="J39" s="93"/>
      <c r="K39" s="93"/>
      <c r="L39" s="93"/>
      <c r="M39" s="93"/>
      <c r="N39" s="93"/>
      <c r="O39" s="93"/>
      <c r="P39" s="93"/>
      <c r="Q39" s="346" t="s">
        <v>11</v>
      </c>
      <c r="R39" s="347"/>
      <c r="S39" s="347"/>
      <c r="T39" s="348"/>
      <c r="U39" s="322"/>
      <c r="V39" s="322"/>
      <c r="W39" s="322"/>
      <c r="X39" s="322"/>
      <c r="Y39" s="322"/>
      <c r="Z39" s="323"/>
    </row>
    <row r="40" spans="1:29" ht="20.100000000000001" customHeight="1" thickBot="1">
      <c r="A40" s="93"/>
      <c r="B40" s="93"/>
      <c r="C40" s="93"/>
      <c r="D40" s="93"/>
      <c r="E40" s="93"/>
      <c r="F40" s="93"/>
      <c r="G40" s="93"/>
      <c r="H40" s="93"/>
      <c r="I40" s="93"/>
      <c r="J40" s="93"/>
      <c r="K40" s="93"/>
      <c r="L40" s="93"/>
      <c r="M40" s="93"/>
      <c r="N40" s="93"/>
      <c r="O40" s="93"/>
      <c r="P40" s="93"/>
      <c r="Q40" s="132"/>
      <c r="R40" s="132"/>
      <c r="S40" s="132"/>
      <c r="T40" s="132"/>
      <c r="U40" s="132"/>
      <c r="V40" s="132"/>
      <c r="W40" s="132"/>
      <c r="X40" s="132"/>
      <c r="Y40" s="132"/>
      <c r="Z40" s="132"/>
    </row>
    <row r="41" spans="1:29" ht="20.100000000000001" customHeight="1">
      <c r="A41" s="373" t="s">
        <v>58</v>
      </c>
      <c r="B41" s="374"/>
      <c r="C41" s="374"/>
      <c r="D41" s="374"/>
      <c r="E41" s="374"/>
      <c r="F41" s="374"/>
      <c r="G41" s="374"/>
      <c r="H41" s="374"/>
      <c r="I41" s="374"/>
      <c r="J41" s="374"/>
      <c r="K41" s="374"/>
      <c r="L41" s="374"/>
      <c r="M41" s="374"/>
      <c r="N41" s="374"/>
      <c r="O41" s="374"/>
      <c r="P41" s="374"/>
      <c r="Q41" s="374"/>
      <c r="R41" s="374"/>
      <c r="S41" s="374"/>
      <c r="T41" s="374"/>
      <c r="U41" s="374"/>
      <c r="V41" s="374"/>
      <c r="W41" s="374"/>
      <c r="X41" s="374"/>
      <c r="Y41" s="374"/>
      <c r="Z41" s="375"/>
    </row>
    <row r="42" spans="1:29" ht="33" customHeight="1">
      <c r="A42" s="354" t="s">
        <v>137</v>
      </c>
      <c r="B42" s="352"/>
      <c r="C42" s="352"/>
      <c r="D42" s="352"/>
      <c r="E42" s="352"/>
      <c r="F42" s="355"/>
      <c r="G42" s="305" t="s">
        <v>59</v>
      </c>
      <c r="H42" s="306"/>
      <c r="I42" s="305" t="s">
        <v>129</v>
      </c>
      <c r="J42" s="352"/>
      <c r="K42" s="352"/>
      <c r="L42" s="352"/>
      <c r="M42" s="352"/>
      <c r="N42" s="352"/>
      <c r="O42" s="352"/>
      <c r="P42" s="352"/>
      <c r="Q42" s="352"/>
      <c r="R42" s="352"/>
      <c r="S42" s="352"/>
      <c r="T42" s="352"/>
      <c r="U42" s="352"/>
      <c r="V42" s="352"/>
      <c r="W42" s="352"/>
      <c r="X42" s="352"/>
      <c r="Y42" s="352"/>
      <c r="Z42" s="353"/>
    </row>
    <row r="43" spans="1:29" ht="23.1" customHeight="1">
      <c r="A43" s="156" t="s">
        <v>60</v>
      </c>
      <c r="B43" s="328"/>
      <c r="C43" s="328"/>
      <c r="D43" s="52" t="s">
        <v>0</v>
      </c>
      <c r="E43" s="328"/>
      <c r="F43" s="332"/>
      <c r="G43" s="324" t="str">
        <f>IF(E44="","",ROUNDUP(DATEDIF(AC43,AC44,"M")/12,0))</f>
        <v/>
      </c>
      <c r="H43" s="325"/>
      <c r="I43" s="339" t="s">
        <v>90</v>
      </c>
      <c r="J43" s="340"/>
      <c r="K43" s="340"/>
      <c r="L43" s="340"/>
      <c r="M43" s="340"/>
      <c r="N43" s="340"/>
      <c r="O43" s="340"/>
      <c r="P43" s="340"/>
      <c r="Q43" s="340"/>
      <c r="R43" s="340"/>
      <c r="S43" s="340"/>
      <c r="T43" s="340"/>
      <c r="U43" s="340"/>
      <c r="V43" s="340"/>
      <c r="W43" s="340"/>
      <c r="X43" s="340"/>
      <c r="Y43" s="340"/>
      <c r="Z43" s="341"/>
      <c r="AB43" s="24" t="s">
        <v>9</v>
      </c>
      <c r="AC43" s="24" t="str">
        <f t="shared" ref="AC43:AC62" si="0">TEXT(B43&amp;"/"&amp;E43,"yyyy/mm")</f>
        <v>/</v>
      </c>
    </row>
    <row r="44" spans="1:29" ht="23.1" customHeight="1">
      <c r="A44" s="157" t="s">
        <v>61</v>
      </c>
      <c r="B44" s="310"/>
      <c r="C44" s="310"/>
      <c r="D44" s="53" t="s">
        <v>1</v>
      </c>
      <c r="E44" s="310"/>
      <c r="F44" s="311"/>
      <c r="G44" s="326"/>
      <c r="H44" s="327"/>
      <c r="I44" s="356"/>
      <c r="J44" s="357"/>
      <c r="K44" s="357"/>
      <c r="L44" s="357"/>
      <c r="M44" s="357"/>
      <c r="N44" s="357"/>
      <c r="O44" s="357"/>
      <c r="P44" s="357"/>
      <c r="Q44" s="357"/>
      <c r="R44" s="357"/>
      <c r="S44" s="357"/>
      <c r="T44" s="357"/>
      <c r="U44" s="357"/>
      <c r="V44" s="357"/>
      <c r="W44" s="357"/>
      <c r="X44" s="357"/>
      <c r="Y44" s="357"/>
      <c r="Z44" s="358"/>
      <c r="AB44" s="24" t="s">
        <v>10</v>
      </c>
      <c r="AC44" s="24" t="str">
        <f t="shared" si="0"/>
        <v>/</v>
      </c>
    </row>
    <row r="45" spans="1:29" ht="23.1" customHeight="1">
      <c r="A45" s="156" t="s">
        <v>60</v>
      </c>
      <c r="B45" s="328"/>
      <c r="C45" s="328"/>
      <c r="D45" s="52" t="s">
        <v>0</v>
      </c>
      <c r="E45" s="328"/>
      <c r="F45" s="332"/>
      <c r="G45" s="324" t="str">
        <f>IF(E46="","",ROUNDUP(DATEDIF(AC45,AC46,"M")/12,0))</f>
        <v/>
      </c>
      <c r="H45" s="325"/>
      <c r="I45" s="339" t="s">
        <v>91</v>
      </c>
      <c r="J45" s="340"/>
      <c r="K45" s="340"/>
      <c r="L45" s="340"/>
      <c r="M45" s="340"/>
      <c r="N45" s="340"/>
      <c r="O45" s="340"/>
      <c r="P45" s="340"/>
      <c r="Q45" s="340"/>
      <c r="R45" s="340"/>
      <c r="S45" s="340"/>
      <c r="T45" s="340"/>
      <c r="U45" s="340"/>
      <c r="V45" s="340"/>
      <c r="W45" s="340"/>
      <c r="X45" s="340"/>
      <c r="Y45" s="340"/>
      <c r="Z45" s="341"/>
      <c r="AB45" s="24" t="s">
        <v>9</v>
      </c>
      <c r="AC45" s="24" t="str">
        <f t="shared" si="0"/>
        <v>/</v>
      </c>
    </row>
    <row r="46" spans="1:29" ht="23.1" customHeight="1">
      <c r="A46" s="157" t="s">
        <v>61</v>
      </c>
      <c r="B46" s="310"/>
      <c r="C46" s="310"/>
      <c r="D46" s="53" t="s">
        <v>0</v>
      </c>
      <c r="E46" s="310"/>
      <c r="F46" s="311"/>
      <c r="G46" s="326"/>
      <c r="H46" s="327"/>
      <c r="I46" s="307"/>
      <c r="J46" s="308"/>
      <c r="K46" s="308"/>
      <c r="L46" s="308"/>
      <c r="M46" s="308"/>
      <c r="N46" s="308"/>
      <c r="O46" s="308"/>
      <c r="P46" s="308"/>
      <c r="Q46" s="308"/>
      <c r="R46" s="308"/>
      <c r="S46" s="308"/>
      <c r="T46" s="308"/>
      <c r="U46" s="308"/>
      <c r="V46" s="308"/>
      <c r="W46" s="308"/>
      <c r="X46" s="308"/>
      <c r="Y46" s="308"/>
      <c r="Z46" s="309"/>
      <c r="AB46" s="24" t="s">
        <v>10</v>
      </c>
      <c r="AC46" s="24" t="str">
        <f t="shared" si="0"/>
        <v>/</v>
      </c>
    </row>
    <row r="47" spans="1:29" ht="23.1" customHeight="1">
      <c r="A47" s="156" t="s">
        <v>60</v>
      </c>
      <c r="B47" s="328"/>
      <c r="C47" s="328"/>
      <c r="D47" s="52" t="s">
        <v>0</v>
      </c>
      <c r="E47" s="328"/>
      <c r="F47" s="332"/>
      <c r="G47" s="324" t="str">
        <f>IF(E48="","",ROUNDUP(DATEDIF(AC47,AC48,"M")/12,0))</f>
        <v/>
      </c>
      <c r="H47" s="325"/>
      <c r="I47" s="339" t="s">
        <v>102</v>
      </c>
      <c r="J47" s="340"/>
      <c r="K47" s="340"/>
      <c r="L47" s="340"/>
      <c r="M47" s="340"/>
      <c r="N47" s="340"/>
      <c r="O47" s="340"/>
      <c r="P47" s="340"/>
      <c r="Q47" s="340"/>
      <c r="R47" s="340"/>
      <c r="S47" s="340"/>
      <c r="T47" s="340"/>
      <c r="U47" s="340"/>
      <c r="V47" s="340"/>
      <c r="W47" s="340"/>
      <c r="X47" s="340"/>
      <c r="Y47" s="340"/>
      <c r="Z47" s="341"/>
      <c r="AB47" s="24" t="s">
        <v>9</v>
      </c>
      <c r="AC47" s="24" t="str">
        <f t="shared" si="0"/>
        <v>/</v>
      </c>
    </row>
    <row r="48" spans="1:29" ht="23.1" customHeight="1">
      <c r="A48" s="157" t="s">
        <v>61</v>
      </c>
      <c r="B48" s="310"/>
      <c r="C48" s="310"/>
      <c r="D48" s="53" t="s">
        <v>0</v>
      </c>
      <c r="E48" s="310"/>
      <c r="F48" s="311"/>
      <c r="G48" s="326"/>
      <c r="H48" s="327"/>
      <c r="I48" s="307"/>
      <c r="J48" s="308"/>
      <c r="K48" s="308"/>
      <c r="L48" s="308"/>
      <c r="M48" s="308"/>
      <c r="N48" s="308"/>
      <c r="O48" s="308"/>
      <c r="P48" s="308"/>
      <c r="Q48" s="308"/>
      <c r="R48" s="308"/>
      <c r="S48" s="308"/>
      <c r="T48" s="308"/>
      <c r="U48" s="308"/>
      <c r="V48" s="308"/>
      <c r="W48" s="308"/>
      <c r="X48" s="308"/>
      <c r="Y48" s="308"/>
      <c r="Z48" s="309"/>
      <c r="AB48" s="24" t="s">
        <v>10</v>
      </c>
      <c r="AC48" s="24" t="str">
        <f t="shared" si="0"/>
        <v>/</v>
      </c>
    </row>
    <row r="49" spans="1:29" ht="23.1" customHeight="1">
      <c r="A49" s="156" t="s">
        <v>60</v>
      </c>
      <c r="B49" s="328"/>
      <c r="C49" s="328"/>
      <c r="D49" s="52" t="s">
        <v>0</v>
      </c>
      <c r="E49" s="328"/>
      <c r="F49" s="332"/>
      <c r="G49" s="324" t="str">
        <f>IF(E50="","",ROUNDUP(DATEDIF(AC49,AC50,"M")/12,0))</f>
        <v/>
      </c>
      <c r="H49" s="325"/>
      <c r="I49" s="329" t="s">
        <v>62</v>
      </c>
      <c r="J49" s="330"/>
      <c r="K49" s="330"/>
      <c r="L49" s="330"/>
      <c r="M49" s="330"/>
      <c r="N49" s="330"/>
      <c r="O49" s="330"/>
      <c r="P49" s="330"/>
      <c r="Q49" s="330"/>
      <c r="R49" s="330"/>
      <c r="S49" s="330"/>
      <c r="T49" s="330"/>
      <c r="U49" s="330"/>
      <c r="V49" s="330"/>
      <c r="W49" s="330"/>
      <c r="X49" s="330"/>
      <c r="Y49" s="330"/>
      <c r="Z49" s="331"/>
      <c r="AB49" s="24" t="s">
        <v>9</v>
      </c>
      <c r="AC49" s="24" t="str">
        <f t="shared" si="0"/>
        <v>/</v>
      </c>
    </row>
    <row r="50" spans="1:29" ht="23.1" customHeight="1">
      <c r="A50" s="157" t="s">
        <v>61</v>
      </c>
      <c r="B50" s="310"/>
      <c r="C50" s="310"/>
      <c r="D50" s="53" t="s">
        <v>0</v>
      </c>
      <c r="E50" s="310"/>
      <c r="F50" s="311"/>
      <c r="G50" s="326"/>
      <c r="H50" s="327"/>
      <c r="I50" s="359"/>
      <c r="J50" s="360"/>
      <c r="K50" s="360"/>
      <c r="L50" s="360"/>
      <c r="M50" s="360"/>
      <c r="N50" s="360"/>
      <c r="O50" s="360"/>
      <c r="P50" s="360"/>
      <c r="Q50" s="360"/>
      <c r="R50" s="360"/>
      <c r="S50" s="360"/>
      <c r="T50" s="360"/>
      <c r="U50" s="360"/>
      <c r="V50" s="360"/>
      <c r="W50" s="360"/>
      <c r="X50" s="360"/>
      <c r="Y50" s="360"/>
      <c r="Z50" s="361"/>
      <c r="AB50" s="24" t="s">
        <v>10</v>
      </c>
      <c r="AC50" s="24" t="str">
        <f t="shared" si="0"/>
        <v>/</v>
      </c>
    </row>
    <row r="51" spans="1:29" ht="23.1" customHeight="1">
      <c r="A51" s="156" t="s">
        <v>60</v>
      </c>
      <c r="B51" s="328"/>
      <c r="C51" s="328"/>
      <c r="D51" s="52" t="s">
        <v>0</v>
      </c>
      <c r="E51" s="328"/>
      <c r="F51" s="332"/>
      <c r="G51" s="324" t="str">
        <f>IF(E52="","",ROUNDUP(DATEDIF(AC51,AC52,"M")/12,0))</f>
        <v/>
      </c>
      <c r="H51" s="325"/>
      <c r="I51" s="329" t="s">
        <v>62</v>
      </c>
      <c r="J51" s="330"/>
      <c r="K51" s="330"/>
      <c r="L51" s="330"/>
      <c r="M51" s="330"/>
      <c r="N51" s="330"/>
      <c r="O51" s="330"/>
      <c r="P51" s="330"/>
      <c r="Q51" s="330"/>
      <c r="R51" s="330"/>
      <c r="S51" s="330"/>
      <c r="T51" s="330"/>
      <c r="U51" s="330"/>
      <c r="V51" s="330"/>
      <c r="W51" s="330"/>
      <c r="X51" s="330"/>
      <c r="Y51" s="330"/>
      <c r="Z51" s="331"/>
      <c r="AB51" s="24" t="s">
        <v>9</v>
      </c>
      <c r="AC51" s="24" t="str">
        <f t="shared" si="0"/>
        <v>/</v>
      </c>
    </row>
    <row r="52" spans="1:29" ht="23.1" customHeight="1">
      <c r="A52" s="157" t="s">
        <v>61</v>
      </c>
      <c r="B52" s="310"/>
      <c r="C52" s="310"/>
      <c r="D52" s="53" t="s">
        <v>0</v>
      </c>
      <c r="E52" s="310"/>
      <c r="F52" s="311"/>
      <c r="G52" s="326"/>
      <c r="H52" s="327"/>
      <c r="I52" s="307"/>
      <c r="J52" s="308"/>
      <c r="K52" s="308"/>
      <c r="L52" s="308"/>
      <c r="M52" s="308"/>
      <c r="N52" s="308"/>
      <c r="O52" s="308"/>
      <c r="P52" s="308"/>
      <c r="Q52" s="308"/>
      <c r="R52" s="308"/>
      <c r="S52" s="308"/>
      <c r="T52" s="308"/>
      <c r="U52" s="308"/>
      <c r="V52" s="308"/>
      <c r="W52" s="308"/>
      <c r="X52" s="308"/>
      <c r="Y52" s="308"/>
      <c r="Z52" s="309"/>
      <c r="AB52" s="24" t="s">
        <v>10</v>
      </c>
      <c r="AC52" s="24" t="str">
        <f t="shared" si="0"/>
        <v>/</v>
      </c>
    </row>
    <row r="53" spans="1:29" ht="23.1" customHeight="1">
      <c r="A53" s="156" t="s">
        <v>60</v>
      </c>
      <c r="B53" s="328"/>
      <c r="C53" s="328"/>
      <c r="D53" s="52" t="s">
        <v>0</v>
      </c>
      <c r="E53" s="328"/>
      <c r="F53" s="332"/>
      <c r="G53" s="324" t="str">
        <f>IF(E54="","",ROUNDUP(DATEDIF(AC53,AC54,"M")/12,0))</f>
        <v/>
      </c>
      <c r="H53" s="325"/>
      <c r="I53" s="329" t="s">
        <v>63</v>
      </c>
      <c r="J53" s="330"/>
      <c r="K53" s="330"/>
      <c r="L53" s="330"/>
      <c r="M53" s="330"/>
      <c r="N53" s="330"/>
      <c r="O53" s="330"/>
      <c r="P53" s="330"/>
      <c r="Q53" s="330"/>
      <c r="R53" s="330"/>
      <c r="S53" s="330"/>
      <c r="T53" s="330"/>
      <c r="U53" s="330"/>
      <c r="V53" s="330"/>
      <c r="W53" s="330"/>
      <c r="X53" s="330"/>
      <c r="Y53" s="330"/>
      <c r="Z53" s="331"/>
      <c r="AB53" s="24" t="s">
        <v>9</v>
      </c>
      <c r="AC53" s="24" t="str">
        <f t="shared" si="0"/>
        <v>/</v>
      </c>
    </row>
    <row r="54" spans="1:29" ht="23.1" customHeight="1">
      <c r="A54" s="157" t="s">
        <v>61</v>
      </c>
      <c r="B54" s="310"/>
      <c r="C54" s="310"/>
      <c r="D54" s="53" t="s">
        <v>0</v>
      </c>
      <c r="E54" s="310"/>
      <c r="F54" s="311"/>
      <c r="G54" s="326"/>
      <c r="H54" s="327"/>
      <c r="I54" s="307"/>
      <c r="J54" s="308"/>
      <c r="K54" s="308"/>
      <c r="L54" s="308"/>
      <c r="M54" s="308"/>
      <c r="N54" s="308"/>
      <c r="O54" s="308"/>
      <c r="P54" s="308"/>
      <c r="Q54" s="308"/>
      <c r="R54" s="308"/>
      <c r="S54" s="308"/>
      <c r="T54" s="308"/>
      <c r="U54" s="308"/>
      <c r="V54" s="308"/>
      <c r="W54" s="308"/>
      <c r="X54" s="308"/>
      <c r="Y54" s="308"/>
      <c r="Z54" s="309"/>
      <c r="AB54" s="24" t="s">
        <v>10</v>
      </c>
      <c r="AC54" s="24" t="str">
        <f t="shared" si="0"/>
        <v>/</v>
      </c>
    </row>
    <row r="55" spans="1:29" ht="23.1" customHeight="1">
      <c r="A55" s="156" t="s">
        <v>60</v>
      </c>
      <c r="B55" s="328"/>
      <c r="C55" s="328"/>
      <c r="D55" s="52" t="s">
        <v>0</v>
      </c>
      <c r="E55" s="328"/>
      <c r="F55" s="332"/>
      <c r="G55" s="324" t="str">
        <f>IF(E56="","",ROUNDUP(DATEDIF(AC55,AC56,"M")/12,0))</f>
        <v/>
      </c>
      <c r="H55" s="325"/>
      <c r="I55" s="329" t="s">
        <v>63</v>
      </c>
      <c r="J55" s="330"/>
      <c r="K55" s="330"/>
      <c r="L55" s="330"/>
      <c r="M55" s="330"/>
      <c r="N55" s="330"/>
      <c r="O55" s="330"/>
      <c r="P55" s="330"/>
      <c r="Q55" s="330"/>
      <c r="R55" s="330"/>
      <c r="S55" s="330"/>
      <c r="T55" s="330"/>
      <c r="U55" s="330"/>
      <c r="V55" s="330"/>
      <c r="W55" s="330"/>
      <c r="X55" s="330"/>
      <c r="Y55" s="330"/>
      <c r="Z55" s="331"/>
      <c r="AB55" s="24" t="s">
        <v>9</v>
      </c>
      <c r="AC55" s="24" t="str">
        <f t="shared" si="0"/>
        <v>/</v>
      </c>
    </row>
    <row r="56" spans="1:29" ht="23.1" customHeight="1">
      <c r="A56" s="157" t="s">
        <v>61</v>
      </c>
      <c r="B56" s="310"/>
      <c r="C56" s="310"/>
      <c r="D56" s="53" t="s">
        <v>0</v>
      </c>
      <c r="E56" s="310"/>
      <c r="F56" s="311"/>
      <c r="G56" s="326"/>
      <c r="H56" s="327"/>
      <c r="I56" s="307"/>
      <c r="J56" s="308"/>
      <c r="K56" s="308"/>
      <c r="L56" s="308"/>
      <c r="M56" s="308"/>
      <c r="N56" s="308"/>
      <c r="O56" s="308"/>
      <c r="P56" s="308"/>
      <c r="Q56" s="308"/>
      <c r="R56" s="308"/>
      <c r="S56" s="308"/>
      <c r="T56" s="308"/>
      <c r="U56" s="308"/>
      <c r="V56" s="308"/>
      <c r="W56" s="308"/>
      <c r="X56" s="308"/>
      <c r="Y56" s="308"/>
      <c r="Z56" s="309"/>
      <c r="AB56" s="24" t="s">
        <v>10</v>
      </c>
      <c r="AC56" s="24" t="str">
        <f t="shared" si="0"/>
        <v>/</v>
      </c>
    </row>
    <row r="57" spans="1:29" ht="23.1" customHeight="1">
      <c r="A57" s="156" t="s">
        <v>60</v>
      </c>
      <c r="B57" s="328"/>
      <c r="C57" s="328"/>
      <c r="D57" s="52" t="s">
        <v>0</v>
      </c>
      <c r="E57" s="328"/>
      <c r="F57" s="332"/>
      <c r="G57" s="324" t="str">
        <f>IF(E58="","",ROUNDUP(DATEDIF(AC57,AC58,"M")/12,0))</f>
        <v/>
      </c>
      <c r="H57" s="325"/>
      <c r="I57" s="336"/>
      <c r="J57" s="337"/>
      <c r="K57" s="337"/>
      <c r="L57" s="337"/>
      <c r="M57" s="337"/>
      <c r="N57" s="337"/>
      <c r="O57" s="337"/>
      <c r="P57" s="337"/>
      <c r="Q57" s="337"/>
      <c r="R57" s="337"/>
      <c r="S57" s="337"/>
      <c r="T57" s="337"/>
      <c r="U57" s="337"/>
      <c r="V57" s="337"/>
      <c r="W57" s="337"/>
      <c r="X57" s="337"/>
      <c r="Y57" s="337"/>
      <c r="Z57" s="338"/>
      <c r="AB57" s="24" t="s">
        <v>9</v>
      </c>
      <c r="AC57" s="24" t="str">
        <f t="shared" si="0"/>
        <v>/</v>
      </c>
    </row>
    <row r="58" spans="1:29" ht="23.1" customHeight="1">
      <c r="A58" s="157" t="s">
        <v>61</v>
      </c>
      <c r="B58" s="310"/>
      <c r="C58" s="310"/>
      <c r="D58" s="53" t="s">
        <v>0</v>
      </c>
      <c r="E58" s="310"/>
      <c r="F58" s="311"/>
      <c r="G58" s="326"/>
      <c r="H58" s="327"/>
      <c r="I58" s="307"/>
      <c r="J58" s="308"/>
      <c r="K58" s="308"/>
      <c r="L58" s="308"/>
      <c r="M58" s="308"/>
      <c r="N58" s="308"/>
      <c r="O58" s="308"/>
      <c r="P58" s="308"/>
      <c r="Q58" s="308"/>
      <c r="R58" s="308"/>
      <c r="S58" s="308"/>
      <c r="T58" s="308"/>
      <c r="U58" s="308"/>
      <c r="V58" s="308"/>
      <c r="W58" s="308"/>
      <c r="X58" s="308"/>
      <c r="Y58" s="308"/>
      <c r="Z58" s="309"/>
      <c r="AB58" s="24" t="s">
        <v>10</v>
      </c>
      <c r="AC58" s="24" t="str">
        <f t="shared" si="0"/>
        <v>/</v>
      </c>
    </row>
    <row r="59" spans="1:29" ht="23.1" customHeight="1">
      <c r="A59" s="156" t="s">
        <v>60</v>
      </c>
      <c r="B59" s="328"/>
      <c r="C59" s="328"/>
      <c r="D59" s="52" t="s">
        <v>0</v>
      </c>
      <c r="E59" s="328"/>
      <c r="F59" s="332"/>
      <c r="G59" s="324" t="str">
        <f>IF(E60="","",ROUNDUP(DATEDIF(AC59,AC60,"M")/12,0))</f>
        <v/>
      </c>
      <c r="H59" s="325"/>
      <c r="I59" s="336"/>
      <c r="J59" s="337"/>
      <c r="K59" s="337"/>
      <c r="L59" s="337"/>
      <c r="M59" s="337"/>
      <c r="N59" s="337"/>
      <c r="O59" s="337"/>
      <c r="P59" s="337"/>
      <c r="Q59" s="337"/>
      <c r="R59" s="337"/>
      <c r="S59" s="337"/>
      <c r="T59" s="337"/>
      <c r="U59" s="337"/>
      <c r="V59" s="337"/>
      <c r="W59" s="337"/>
      <c r="X59" s="337"/>
      <c r="Y59" s="337"/>
      <c r="Z59" s="338"/>
      <c r="AB59" s="24" t="s">
        <v>9</v>
      </c>
      <c r="AC59" s="24" t="str">
        <f t="shared" si="0"/>
        <v>/</v>
      </c>
    </row>
    <row r="60" spans="1:29" ht="23.1" customHeight="1">
      <c r="A60" s="157" t="s">
        <v>61</v>
      </c>
      <c r="B60" s="310"/>
      <c r="C60" s="310"/>
      <c r="D60" s="53" t="s">
        <v>0</v>
      </c>
      <c r="E60" s="310"/>
      <c r="F60" s="311"/>
      <c r="G60" s="326"/>
      <c r="H60" s="327"/>
      <c r="I60" s="307"/>
      <c r="J60" s="308"/>
      <c r="K60" s="308"/>
      <c r="L60" s="308"/>
      <c r="M60" s="308"/>
      <c r="N60" s="308"/>
      <c r="O60" s="308"/>
      <c r="P60" s="308"/>
      <c r="Q60" s="308"/>
      <c r="R60" s="308"/>
      <c r="S60" s="308"/>
      <c r="T60" s="308"/>
      <c r="U60" s="308"/>
      <c r="V60" s="308"/>
      <c r="W60" s="308"/>
      <c r="X60" s="308"/>
      <c r="Y60" s="308"/>
      <c r="Z60" s="309"/>
      <c r="AB60" s="24" t="s">
        <v>10</v>
      </c>
      <c r="AC60" s="24" t="str">
        <f t="shared" si="0"/>
        <v>/</v>
      </c>
    </row>
    <row r="61" spans="1:29" ht="23.1" customHeight="1">
      <c r="A61" s="156" t="s">
        <v>60</v>
      </c>
      <c r="B61" s="328"/>
      <c r="C61" s="328"/>
      <c r="D61" s="52" t="s">
        <v>0</v>
      </c>
      <c r="E61" s="328"/>
      <c r="F61" s="332"/>
      <c r="G61" s="324"/>
      <c r="H61" s="325"/>
      <c r="I61" s="336"/>
      <c r="J61" s="337"/>
      <c r="K61" s="337"/>
      <c r="L61" s="337"/>
      <c r="M61" s="337"/>
      <c r="N61" s="337"/>
      <c r="O61" s="337"/>
      <c r="P61" s="337"/>
      <c r="Q61" s="337"/>
      <c r="R61" s="337"/>
      <c r="S61" s="337"/>
      <c r="T61" s="337"/>
      <c r="U61" s="337"/>
      <c r="V61" s="337"/>
      <c r="W61" s="337"/>
      <c r="X61" s="337"/>
      <c r="Y61" s="337"/>
      <c r="Z61" s="338"/>
      <c r="AB61" s="24" t="s">
        <v>9</v>
      </c>
      <c r="AC61" s="24" t="str">
        <f t="shared" si="0"/>
        <v>/</v>
      </c>
    </row>
    <row r="62" spans="1:29" ht="23.1" customHeight="1" thickBot="1">
      <c r="A62" s="157" t="s">
        <v>61</v>
      </c>
      <c r="B62" s="310"/>
      <c r="C62" s="310"/>
      <c r="D62" s="53" t="s">
        <v>0</v>
      </c>
      <c r="E62" s="310"/>
      <c r="F62" s="311"/>
      <c r="G62" s="326"/>
      <c r="H62" s="327"/>
      <c r="I62" s="418"/>
      <c r="J62" s="419"/>
      <c r="K62" s="419"/>
      <c r="L62" s="419"/>
      <c r="M62" s="419"/>
      <c r="N62" s="419"/>
      <c r="O62" s="419"/>
      <c r="P62" s="419"/>
      <c r="Q62" s="419"/>
      <c r="R62" s="419"/>
      <c r="S62" s="419"/>
      <c r="T62" s="419"/>
      <c r="U62" s="419"/>
      <c r="V62" s="419"/>
      <c r="W62" s="419"/>
      <c r="X62" s="419"/>
      <c r="Y62" s="419"/>
      <c r="Z62" s="420"/>
      <c r="AB62" s="24" t="s">
        <v>10</v>
      </c>
      <c r="AC62" s="24" t="str">
        <f t="shared" si="0"/>
        <v>/</v>
      </c>
    </row>
    <row r="63" spans="1:29" ht="30" customHeight="1" thickBot="1">
      <c r="A63" s="134" t="s">
        <v>128</v>
      </c>
      <c r="B63" s="158"/>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row>
    <row r="64" spans="1:29" ht="30" customHeight="1">
      <c r="A64" s="313" t="s">
        <v>17</v>
      </c>
      <c r="B64" s="303"/>
      <c r="C64" s="303"/>
      <c r="D64" s="302" t="s">
        <v>18</v>
      </c>
      <c r="E64" s="303"/>
      <c r="F64" s="303"/>
      <c r="G64" s="303"/>
      <c r="H64" s="303"/>
      <c r="I64" s="303"/>
      <c r="J64" s="303"/>
      <c r="K64" s="303"/>
      <c r="L64" s="303"/>
      <c r="M64" s="303"/>
      <c r="N64" s="302" t="s">
        <v>103</v>
      </c>
      <c r="O64" s="303"/>
      <c r="P64" s="303"/>
      <c r="Q64" s="303"/>
      <c r="R64" s="303"/>
      <c r="S64" s="303"/>
      <c r="T64" s="303"/>
      <c r="U64" s="303"/>
      <c r="V64" s="303"/>
      <c r="W64" s="303"/>
      <c r="X64" s="303"/>
      <c r="Y64" s="303"/>
      <c r="Z64" s="304"/>
    </row>
    <row r="65" spans="1:26" ht="20.100000000000001" customHeight="1">
      <c r="A65" s="208"/>
      <c r="B65" s="220" t="s">
        <v>8</v>
      </c>
      <c r="C65" s="226"/>
      <c r="D65" s="342"/>
      <c r="E65" s="211"/>
      <c r="F65" s="211"/>
      <c r="G65" s="211"/>
      <c r="H65" s="211"/>
      <c r="I65" s="211"/>
      <c r="J65" s="211"/>
      <c r="K65" s="211"/>
      <c r="L65" s="211"/>
      <c r="M65" s="222"/>
      <c r="N65" s="210"/>
      <c r="O65" s="211"/>
      <c r="P65" s="211"/>
      <c r="Q65" s="211"/>
      <c r="R65" s="211"/>
      <c r="S65" s="211"/>
      <c r="T65" s="211"/>
      <c r="U65" s="211"/>
      <c r="V65" s="211"/>
      <c r="W65" s="211"/>
      <c r="X65" s="211"/>
      <c r="Y65" s="211"/>
      <c r="Z65" s="212"/>
    </row>
    <row r="66" spans="1:26" ht="20.100000000000001" customHeight="1">
      <c r="A66" s="219"/>
      <c r="B66" s="221"/>
      <c r="C66" s="227"/>
      <c r="D66" s="213"/>
      <c r="E66" s="214"/>
      <c r="F66" s="214"/>
      <c r="G66" s="214"/>
      <c r="H66" s="214"/>
      <c r="I66" s="214"/>
      <c r="J66" s="214"/>
      <c r="K66" s="214"/>
      <c r="L66" s="214"/>
      <c r="M66" s="223"/>
      <c r="N66" s="213"/>
      <c r="O66" s="214"/>
      <c r="P66" s="214"/>
      <c r="Q66" s="214"/>
      <c r="R66" s="214"/>
      <c r="S66" s="214"/>
      <c r="T66" s="214"/>
      <c r="U66" s="214"/>
      <c r="V66" s="214"/>
      <c r="W66" s="214"/>
      <c r="X66" s="214"/>
      <c r="Y66" s="214"/>
      <c r="Z66" s="215"/>
    </row>
    <row r="67" spans="1:26" ht="20.100000000000001" customHeight="1">
      <c r="A67" s="208"/>
      <c r="B67" s="220" t="s">
        <v>8</v>
      </c>
      <c r="C67" s="226"/>
      <c r="D67" s="210"/>
      <c r="E67" s="211"/>
      <c r="F67" s="211"/>
      <c r="G67" s="211"/>
      <c r="H67" s="211"/>
      <c r="I67" s="211"/>
      <c r="J67" s="211"/>
      <c r="K67" s="211"/>
      <c r="L67" s="211"/>
      <c r="M67" s="222"/>
      <c r="N67" s="210"/>
      <c r="O67" s="211"/>
      <c r="P67" s="211"/>
      <c r="Q67" s="211"/>
      <c r="R67" s="211"/>
      <c r="S67" s="211"/>
      <c r="T67" s="211"/>
      <c r="U67" s="211"/>
      <c r="V67" s="211"/>
      <c r="W67" s="211"/>
      <c r="X67" s="211"/>
      <c r="Y67" s="211"/>
      <c r="Z67" s="212"/>
    </row>
    <row r="68" spans="1:26" ht="20.100000000000001" customHeight="1">
      <c r="A68" s="219"/>
      <c r="B68" s="221"/>
      <c r="C68" s="227"/>
      <c r="D68" s="213"/>
      <c r="E68" s="214"/>
      <c r="F68" s="214"/>
      <c r="G68" s="214"/>
      <c r="H68" s="214"/>
      <c r="I68" s="214"/>
      <c r="J68" s="214"/>
      <c r="K68" s="214"/>
      <c r="L68" s="214"/>
      <c r="M68" s="223"/>
      <c r="N68" s="213"/>
      <c r="O68" s="214"/>
      <c r="P68" s="214"/>
      <c r="Q68" s="214"/>
      <c r="R68" s="214"/>
      <c r="S68" s="214"/>
      <c r="T68" s="214"/>
      <c r="U68" s="214"/>
      <c r="V68" s="214"/>
      <c r="W68" s="214"/>
      <c r="X68" s="214"/>
      <c r="Y68" s="214"/>
      <c r="Z68" s="215"/>
    </row>
    <row r="69" spans="1:26" ht="20.100000000000001" customHeight="1">
      <c r="A69" s="208"/>
      <c r="B69" s="220" t="s">
        <v>8</v>
      </c>
      <c r="C69" s="226"/>
      <c r="D69" s="210"/>
      <c r="E69" s="211"/>
      <c r="F69" s="211"/>
      <c r="G69" s="211"/>
      <c r="H69" s="211"/>
      <c r="I69" s="211"/>
      <c r="J69" s="211"/>
      <c r="K69" s="211"/>
      <c r="L69" s="211"/>
      <c r="M69" s="222"/>
      <c r="N69" s="210"/>
      <c r="O69" s="211"/>
      <c r="P69" s="211"/>
      <c r="Q69" s="211"/>
      <c r="R69" s="211"/>
      <c r="S69" s="211"/>
      <c r="T69" s="211"/>
      <c r="U69" s="211"/>
      <c r="V69" s="211"/>
      <c r="W69" s="211"/>
      <c r="X69" s="211"/>
      <c r="Y69" s="211"/>
      <c r="Z69" s="212"/>
    </row>
    <row r="70" spans="1:26" ht="20.100000000000001" customHeight="1">
      <c r="A70" s="219"/>
      <c r="B70" s="221"/>
      <c r="C70" s="227"/>
      <c r="D70" s="213"/>
      <c r="E70" s="214"/>
      <c r="F70" s="214"/>
      <c r="G70" s="214"/>
      <c r="H70" s="214"/>
      <c r="I70" s="214"/>
      <c r="J70" s="214"/>
      <c r="K70" s="214"/>
      <c r="L70" s="214"/>
      <c r="M70" s="223"/>
      <c r="N70" s="213"/>
      <c r="O70" s="214"/>
      <c r="P70" s="214"/>
      <c r="Q70" s="214"/>
      <c r="R70" s="214"/>
      <c r="S70" s="214"/>
      <c r="T70" s="214"/>
      <c r="U70" s="214"/>
      <c r="V70" s="214"/>
      <c r="W70" s="214"/>
      <c r="X70" s="214"/>
      <c r="Y70" s="214"/>
      <c r="Z70" s="215"/>
    </row>
    <row r="71" spans="1:26" ht="20.100000000000001" customHeight="1">
      <c r="A71" s="208"/>
      <c r="B71" s="220" t="s">
        <v>8</v>
      </c>
      <c r="C71" s="226"/>
      <c r="D71" s="210"/>
      <c r="E71" s="211"/>
      <c r="F71" s="211"/>
      <c r="G71" s="211"/>
      <c r="H71" s="211"/>
      <c r="I71" s="211"/>
      <c r="J71" s="211"/>
      <c r="K71" s="211"/>
      <c r="L71" s="211"/>
      <c r="M71" s="222"/>
      <c r="N71" s="210"/>
      <c r="O71" s="211"/>
      <c r="P71" s="211"/>
      <c r="Q71" s="211"/>
      <c r="R71" s="211"/>
      <c r="S71" s="211"/>
      <c r="T71" s="211"/>
      <c r="U71" s="211"/>
      <c r="V71" s="211"/>
      <c r="W71" s="211"/>
      <c r="X71" s="211"/>
      <c r="Y71" s="211"/>
      <c r="Z71" s="212"/>
    </row>
    <row r="72" spans="1:26" ht="20.100000000000001" customHeight="1">
      <c r="A72" s="219"/>
      <c r="B72" s="221"/>
      <c r="C72" s="227"/>
      <c r="D72" s="213"/>
      <c r="E72" s="214"/>
      <c r="F72" s="214"/>
      <c r="G72" s="214"/>
      <c r="H72" s="214"/>
      <c r="I72" s="214"/>
      <c r="J72" s="214"/>
      <c r="K72" s="214"/>
      <c r="L72" s="214"/>
      <c r="M72" s="223"/>
      <c r="N72" s="213"/>
      <c r="O72" s="214"/>
      <c r="P72" s="214"/>
      <c r="Q72" s="214"/>
      <c r="R72" s="214"/>
      <c r="S72" s="214"/>
      <c r="T72" s="214"/>
      <c r="U72" s="214"/>
      <c r="V72" s="214"/>
      <c r="W72" s="214"/>
      <c r="X72" s="214"/>
      <c r="Y72" s="214"/>
      <c r="Z72" s="215"/>
    </row>
    <row r="73" spans="1:26" ht="20.100000000000001" customHeight="1">
      <c r="A73" s="208"/>
      <c r="B73" s="220" t="s">
        <v>8</v>
      </c>
      <c r="C73" s="226"/>
      <c r="D73" s="210"/>
      <c r="E73" s="211"/>
      <c r="F73" s="211"/>
      <c r="G73" s="211"/>
      <c r="H73" s="211"/>
      <c r="I73" s="211"/>
      <c r="J73" s="211"/>
      <c r="K73" s="211"/>
      <c r="L73" s="211"/>
      <c r="M73" s="222"/>
      <c r="N73" s="210"/>
      <c r="O73" s="211"/>
      <c r="P73" s="211"/>
      <c r="Q73" s="211"/>
      <c r="R73" s="211"/>
      <c r="S73" s="211"/>
      <c r="T73" s="211"/>
      <c r="U73" s="211"/>
      <c r="V73" s="211"/>
      <c r="W73" s="211"/>
      <c r="X73" s="211"/>
      <c r="Y73" s="211"/>
      <c r="Z73" s="212"/>
    </row>
    <row r="74" spans="1:26" ht="20.100000000000001" customHeight="1" thickBot="1">
      <c r="A74" s="209"/>
      <c r="B74" s="225"/>
      <c r="C74" s="228"/>
      <c r="D74" s="216"/>
      <c r="E74" s="217"/>
      <c r="F74" s="217"/>
      <c r="G74" s="217"/>
      <c r="H74" s="217"/>
      <c r="I74" s="217"/>
      <c r="J74" s="217"/>
      <c r="K74" s="217"/>
      <c r="L74" s="217"/>
      <c r="M74" s="224"/>
      <c r="N74" s="216"/>
      <c r="O74" s="217"/>
      <c r="P74" s="217"/>
      <c r="Q74" s="217"/>
      <c r="R74" s="217"/>
      <c r="S74" s="217"/>
      <c r="T74" s="217"/>
      <c r="U74" s="217"/>
      <c r="V74" s="217"/>
      <c r="W74" s="217"/>
      <c r="X74" s="217"/>
      <c r="Y74" s="217"/>
      <c r="Z74" s="218"/>
    </row>
    <row r="75" spans="1:26" ht="20.100000000000001" customHeight="1">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58"/>
      <c r="Y75" s="101"/>
      <c r="Z75" s="101"/>
    </row>
    <row r="76" spans="1:26" ht="20.100000000000001" customHeight="1"/>
    <row r="77" spans="1:26" ht="20.100000000000001" customHeight="1"/>
    <row r="78" spans="1:26" ht="20.100000000000001" customHeight="1"/>
    <row r="79" spans="1:26" ht="20.100000000000001" customHeight="1"/>
    <row r="80" spans="1:26"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sheetData>
  <sheetProtection algorithmName="SHA-512" hashValue="SIf+kQF5veX59yhrcZCHFie7I5x+siiYPEx7QPHKBCTs2PyThy8+ZCaNShLck/8nEHuHqnDiKGH7/FBh4mpyKQ==" saltValue="5a2P2qdaegn0R6ggqfNZZw==" spinCount="100000" sheet="1" objects="1" scenarios="1" selectLockedCells="1"/>
  <protectedRanges>
    <protectedRange sqref="A65:Z74" name="範囲3"/>
    <protectedRange sqref="D19:Z20 G10:H10 D4:T4 V6 N10:T10 D13:G13 I13:L13 D14:T15 D16:J16 O16:S16 U16:Z16 K10:L10 I18:L18 D21:N21 S21:Z21 D6:T8 P11:T11 A10:C10 E10 X6 E18:G18" name="範囲1"/>
    <protectedRange sqref="I44:Z44 I46:Z46 I48:Z48 I50:Z50 I52:Z52 I54:Z54 I56:Z62 B43:C62 E43:H62 B28" name="範囲2"/>
    <protectedRange sqref="N3 E2:E3 L2 J2" name="範囲1_1"/>
    <protectedRange sqref="A26" name="範囲2_1"/>
    <protectedRange sqref="B27" name="範囲2_2"/>
    <protectedRange sqref="B29" name="範囲2_3"/>
    <protectedRange sqref="B30" name="範囲2_4"/>
    <protectedRange sqref="B32:B33 B35:B36" name="範囲2_3_1"/>
    <protectedRange sqref="A31 A34" name="範囲2_4_1"/>
  </protectedRanges>
  <mergeCells count="170">
    <mergeCell ref="B62:C62"/>
    <mergeCell ref="G61:H62"/>
    <mergeCell ref="E58:F58"/>
    <mergeCell ref="E59:F59"/>
    <mergeCell ref="E60:F60"/>
    <mergeCell ref="N65:Z66"/>
    <mergeCell ref="E53:F53"/>
    <mergeCell ref="E54:F54"/>
    <mergeCell ref="G59:H60"/>
    <mergeCell ref="E56:F56"/>
    <mergeCell ref="G53:H54"/>
    <mergeCell ref="I61:Z62"/>
    <mergeCell ref="E55:F55"/>
    <mergeCell ref="E57:F57"/>
    <mergeCell ref="I56:Z56"/>
    <mergeCell ref="U2:Z2"/>
    <mergeCell ref="E62:F62"/>
    <mergeCell ref="I59:Z60"/>
    <mergeCell ref="B43:C43"/>
    <mergeCell ref="B44:C44"/>
    <mergeCell ref="F15:M15"/>
    <mergeCell ref="N15:P15"/>
    <mergeCell ref="Q15:Z15"/>
    <mergeCell ref="K11:L11"/>
    <mergeCell ref="A11:J11"/>
    <mergeCell ref="A15:E15"/>
    <mergeCell ref="C33:Z33"/>
    <mergeCell ref="C35:Z35"/>
    <mergeCell ref="F14:Z14"/>
    <mergeCell ref="A13:E13"/>
    <mergeCell ref="F13:T13"/>
    <mergeCell ref="A14:E14"/>
    <mergeCell ref="A17:Z17"/>
    <mergeCell ref="F20:Z20"/>
    <mergeCell ref="G51:H52"/>
    <mergeCell ref="G57:H58"/>
    <mergeCell ref="I54:Z54"/>
    <mergeCell ref="B54:C54"/>
    <mergeCell ref="F18:Z18"/>
    <mergeCell ref="F19:Z19"/>
    <mergeCell ref="A16:E16"/>
    <mergeCell ref="F16:M16"/>
    <mergeCell ref="O16:Z16"/>
    <mergeCell ref="I55:Z55"/>
    <mergeCell ref="A18:E18"/>
    <mergeCell ref="I53:Z53"/>
    <mergeCell ref="B51:C51"/>
    <mergeCell ref="B52:C52"/>
    <mergeCell ref="I51:Z51"/>
    <mergeCell ref="I52:Z52"/>
    <mergeCell ref="E51:F51"/>
    <mergeCell ref="A41:Z41"/>
    <mergeCell ref="P21:S21"/>
    <mergeCell ref="T21:Z21"/>
    <mergeCell ref="A22:Z22"/>
    <mergeCell ref="A21:E21"/>
    <mergeCell ref="F21:O21"/>
    <mergeCell ref="S29:Z29"/>
    <mergeCell ref="S32:Z32"/>
    <mergeCell ref="C27:Z27"/>
    <mergeCell ref="C29:R29"/>
    <mergeCell ref="C30:Z30"/>
    <mergeCell ref="I43:Z43"/>
    <mergeCell ref="E44:F44"/>
    <mergeCell ref="E50:F50"/>
    <mergeCell ref="I42:Z42"/>
    <mergeCell ref="G47:H48"/>
    <mergeCell ref="B48:C48"/>
    <mergeCell ref="B49:C49"/>
    <mergeCell ref="A42:F42"/>
    <mergeCell ref="I44:Z44"/>
    <mergeCell ref="E45:F45"/>
    <mergeCell ref="G45:H46"/>
    <mergeCell ref="I45:Z45"/>
    <mergeCell ref="B45:C45"/>
    <mergeCell ref="B46:C46"/>
    <mergeCell ref="B47:C47"/>
    <mergeCell ref="E49:F49"/>
    <mergeCell ref="B50:C50"/>
    <mergeCell ref="I50:Z50"/>
    <mergeCell ref="G49:H50"/>
    <mergeCell ref="Q2:T2"/>
    <mergeCell ref="B67:B68"/>
    <mergeCell ref="B65:B66"/>
    <mergeCell ref="E47:F47"/>
    <mergeCell ref="E48:F48"/>
    <mergeCell ref="I48:Z48"/>
    <mergeCell ref="C65:C66"/>
    <mergeCell ref="C67:C68"/>
    <mergeCell ref="E61:F61"/>
    <mergeCell ref="I57:Z58"/>
    <mergeCell ref="B57:C57"/>
    <mergeCell ref="B58:C58"/>
    <mergeCell ref="B59:C59"/>
    <mergeCell ref="B60:C60"/>
    <mergeCell ref="B61:C61"/>
    <mergeCell ref="B55:C55"/>
    <mergeCell ref="B56:C56"/>
    <mergeCell ref="I47:Z47"/>
    <mergeCell ref="D65:M66"/>
    <mergeCell ref="Q38:T38"/>
    <mergeCell ref="Q39:T39"/>
    <mergeCell ref="E52:F52"/>
    <mergeCell ref="C32:R32"/>
    <mergeCell ref="C36:Z36"/>
    <mergeCell ref="D4:L4"/>
    <mergeCell ref="M4:T4"/>
    <mergeCell ref="V7:Y7"/>
    <mergeCell ref="U4:Z5"/>
    <mergeCell ref="A4:C4"/>
    <mergeCell ref="Y6:Z6"/>
    <mergeCell ref="U8:Z8"/>
    <mergeCell ref="C69:C70"/>
    <mergeCell ref="D69:M70"/>
    <mergeCell ref="N64:Z64"/>
    <mergeCell ref="G42:H42"/>
    <mergeCell ref="I46:Z46"/>
    <mergeCell ref="E46:F46"/>
    <mergeCell ref="O28:P28"/>
    <mergeCell ref="A64:C64"/>
    <mergeCell ref="D64:M64"/>
    <mergeCell ref="A19:E19"/>
    <mergeCell ref="A20:E20"/>
    <mergeCell ref="U38:Z39"/>
    <mergeCell ref="G55:H56"/>
    <mergeCell ref="B53:C53"/>
    <mergeCell ref="I49:Z49"/>
    <mergeCell ref="G43:H44"/>
    <mergeCell ref="E43:F43"/>
    <mergeCell ref="A3:C3"/>
    <mergeCell ref="F3:L3"/>
    <mergeCell ref="D6:L6"/>
    <mergeCell ref="F2:G2"/>
    <mergeCell ref="M2:P2"/>
    <mergeCell ref="D1:Z1"/>
    <mergeCell ref="U6:V6"/>
    <mergeCell ref="A12:T12"/>
    <mergeCell ref="M10:T11"/>
    <mergeCell ref="C10:D10"/>
    <mergeCell ref="G10:H10"/>
    <mergeCell ref="E10:F10"/>
    <mergeCell ref="M6:T6"/>
    <mergeCell ref="A2:C2"/>
    <mergeCell ref="K10:L10"/>
    <mergeCell ref="I10:J10"/>
    <mergeCell ref="A9:L9"/>
    <mergeCell ref="M9:T9"/>
    <mergeCell ref="A5:C6"/>
    <mergeCell ref="A7:C8"/>
    <mergeCell ref="A10:B10"/>
    <mergeCell ref="D5:L5"/>
    <mergeCell ref="M5:T5"/>
    <mergeCell ref="D7:T8"/>
    <mergeCell ref="A73:A74"/>
    <mergeCell ref="N67:Z68"/>
    <mergeCell ref="N69:Z70"/>
    <mergeCell ref="N71:Z72"/>
    <mergeCell ref="N73:Z74"/>
    <mergeCell ref="A69:A70"/>
    <mergeCell ref="B69:B70"/>
    <mergeCell ref="A65:A66"/>
    <mergeCell ref="A67:A68"/>
    <mergeCell ref="D71:M72"/>
    <mergeCell ref="D73:M74"/>
    <mergeCell ref="D67:M68"/>
    <mergeCell ref="B73:B74"/>
    <mergeCell ref="C71:C72"/>
    <mergeCell ref="C73:C74"/>
    <mergeCell ref="A71:A72"/>
    <mergeCell ref="B71:B72"/>
  </mergeCells>
  <phoneticPr fontId="1"/>
  <conditionalFormatting sqref="A26 A31">
    <cfRule type="expression" dxfId="32" priority="4">
      <formula>AND($A$26=TRUE,$A$31=TRUE)</formula>
    </cfRule>
  </conditionalFormatting>
  <conditionalFormatting sqref="A26 A34">
    <cfRule type="expression" dxfId="31" priority="3">
      <formula>AND($A$26=TRUE,$A$34=TRUE)</formula>
    </cfRule>
  </conditionalFormatting>
  <conditionalFormatting sqref="A26">
    <cfRule type="expression" dxfId="30" priority="305">
      <formula>AND($A$26=FALSE,$B$27=TRUE)</formula>
    </cfRule>
    <cfRule type="expression" dxfId="29" priority="306">
      <formula>AND($A$26=FALSE,$B$29=TRUE)</formula>
    </cfRule>
    <cfRule type="expression" dxfId="28" priority="307">
      <formula>AND($A$26=FALSE,$B$30=TRUE)</formula>
    </cfRule>
  </conditionalFormatting>
  <conditionalFormatting sqref="A31 A34">
    <cfRule type="expression" dxfId="27" priority="2">
      <formula>AND($A$31=TRUE,$A$34=TRUE)</formula>
    </cfRule>
  </conditionalFormatting>
  <conditionalFormatting sqref="A31">
    <cfRule type="expression" dxfId="26" priority="12">
      <formula>AND($A$31=FALSE,$B$32=TRUE)</formula>
    </cfRule>
    <cfRule type="expression" dxfId="25" priority="13">
      <formula>AND($A$31=FALSE,$B$33=TRUE)</formula>
    </cfRule>
  </conditionalFormatting>
  <conditionalFormatting sqref="A34">
    <cfRule type="expression" dxfId="24" priority="9">
      <formula>AND($A$34=FALSE,$B$35=TRUE)</formula>
    </cfRule>
    <cfRule type="expression" dxfId="23" priority="10">
      <formula>AND($A$34=FALSE,$B$36=TRUE)</formula>
    </cfRule>
  </conditionalFormatting>
  <conditionalFormatting sqref="B27 B29">
    <cfRule type="expression" dxfId="22" priority="311">
      <formula>AND($B$27=TRUE,$B$29=TRUE)</formula>
    </cfRule>
  </conditionalFormatting>
  <conditionalFormatting sqref="B27 B29:B30">
    <cfRule type="expression" dxfId="21" priority="310" stopIfTrue="1">
      <formula>AND($A$26=TRUE,$B$27=FALSE,$B$29=FALSE,$B$30=FALSE)</formula>
    </cfRule>
  </conditionalFormatting>
  <conditionalFormatting sqref="B27 B30">
    <cfRule type="expression" dxfId="20" priority="309">
      <formula>AND($B$27=TRUE,$B$30=TRUE)</formula>
    </cfRule>
  </conditionalFormatting>
  <conditionalFormatting sqref="B29:B30">
    <cfRule type="expression" dxfId="19" priority="64">
      <formula>AND($B$29=TRUE,$B$30=TRUE)</formula>
    </cfRule>
  </conditionalFormatting>
  <conditionalFormatting sqref="B32:B33">
    <cfRule type="expression" dxfId="18" priority="15">
      <formula>AND($B$32=TRUE,$B$33=TRUE)</formula>
    </cfRule>
    <cfRule type="expression" dxfId="17" priority="17" stopIfTrue="1">
      <formula>AND($A$31=TRUE,$B$32=FALSE,$B$33=FALSE)</formula>
    </cfRule>
  </conditionalFormatting>
  <conditionalFormatting sqref="B35:B36">
    <cfRule type="expression" dxfId="16" priority="7">
      <formula>AND($B$35=TRUE,$B$36=TRUE)</formula>
    </cfRule>
    <cfRule type="expression" dxfId="15" priority="8" stopIfTrue="1">
      <formula>AND($A$34=TRUE,$B$35=FALSE,$B$36=FALSE)</formula>
    </cfRule>
  </conditionalFormatting>
  <conditionalFormatting sqref="C29">
    <cfRule type="expression" dxfId="14" priority="183">
      <formula>#REF!="■"</formula>
    </cfRule>
  </conditionalFormatting>
  <conditionalFormatting sqref="C32">
    <cfRule type="expression" dxfId="13" priority="181">
      <formula>#REF!="■"</formula>
    </cfRule>
  </conditionalFormatting>
  <conditionalFormatting sqref="E2 L2">
    <cfRule type="expression" dxfId="12" priority="1">
      <formula>AND($E$2=TRUE,$L$2=TRUE)</formula>
    </cfRule>
  </conditionalFormatting>
  <conditionalFormatting sqref="E2">
    <cfRule type="expression" dxfId="11" priority="83">
      <formula>$C$1="4月"</formula>
    </cfRule>
  </conditionalFormatting>
  <conditionalFormatting sqref="E3">
    <cfRule type="expression" dxfId="10" priority="75">
      <formula>AND($E$3=TRUE,$N$3=TRUE)</formula>
    </cfRule>
  </conditionalFormatting>
  <conditionalFormatting sqref="I28 N28">
    <cfRule type="expression" dxfId="9" priority="303">
      <formula>AND($I$28=TRUE,$N$28=TRUE)</formula>
    </cfRule>
    <cfRule type="expression" dxfId="8" priority="304" stopIfTrue="1">
      <formula>AND($B$27=TRUE,$I$28=FALSE,$N$28=FALSE)</formula>
    </cfRule>
  </conditionalFormatting>
  <conditionalFormatting sqref="J28">
    <cfRule type="expression" dxfId="7" priority="36">
      <formula>N3=TRUE</formula>
    </cfRule>
  </conditionalFormatting>
  <conditionalFormatting sqref="L2:P2">
    <cfRule type="expression" dxfId="6" priority="84">
      <formula>$C$1="4月"</formula>
    </cfRule>
  </conditionalFormatting>
  <conditionalFormatting sqref="N3">
    <cfRule type="expression" dxfId="5" priority="76">
      <formula>AND($E$3=TRUE,$N$3=TRUE)</formula>
    </cfRule>
  </conditionalFormatting>
  <conditionalFormatting sqref="O28">
    <cfRule type="expression" dxfId="4" priority="35">
      <formula>N3=TRUE</formula>
    </cfRule>
  </conditionalFormatting>
  <dataValidations count="3">
    <dataValidation type="list" allowBlank="1" showInputMessage="1" showErrorMessage="1" sqref="E10:F10 E43:F62" xr:uid="{00000000-0002-0000-0100-000001000000}">
      <formula1>月</formula1>
    </dataValidation>
    <dataValidation type="list" allowBlank="1" showInputMessage="1" showErrorMessage="1" sqref="I10:J10 C73 C65 C67 C69 C71" xr:uid="{00000000-0002-0000-0100-000002000000}">
      <formula1>日</formula1>
    </dataValidation>
    <dataValidation type="list" allowBlank="1" showInputMessage="1" showErrorMessage="1" sqref="C1" xr:uid="{AEDD73C4-AA2A-4329-841E-6B22226153BB}">
      <formula1>入学月</formula1>
    </dataValidation>
  </dataValidations>
  <pageMargins left="0.78740157480314965" right="0.78740157480314965" top="0.6692913385826772" bottom="0.51181102362204722" header="0.27559055118110237" footer="0.27559055118110237"/>
  <pageSetup paperSize="9" scale="94" fitToHeight="0" orientation="portrait" r:id="rId1"/>
  <headerFooter alignWithMargins="0">
    <oddHeader xml:space="preserve">&amp;R&amp;"ＭＳ Ｐ明朝,太字"&amp;20様式1
</oddHeader>
    <oddFooter>&amp;C&amp;"ＭＳ Ｐ明朝,太字"&amp;10(博士前期課程)</oddFooter>
  </headerFooter>
  <rowBreaks count="1" manualBreakCount="1">
    <brk id="37" max="25" man="1"/>
  </rowBreaks>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215" r:id="rId4" name="Check Box 143">
              <controlPr defaultSize="0" autoFill="0" autoLine="0" autoPict="0">
                <anchor moveWithCells="1">
                  <from>
                    <xdr:col>4</xdr:col>
                    <xdr:colOff>0</xdr:colOff>
                    <xdr:row>1</xdr:row>
                    <xdr:rowOff>76200</xdr:rowOff>
                  </from>
                  <to>
                    <xdr:col>5</xdr:col>
                    <xdr:colOff>76200</xdr:colOff>
                    <xdr:row>1</xdr:row>
                    <xdr:rowOff>400050</xdr:rowOff>
                  </to>
                </anchor>
              </controlPr>
            </control>
          </mc:Choice>
        </mc:AlternateContent>
        <mc:AlternateContent xmlns:mc="http://schemas.openxmlformats.org/markup-compatibility/2006">
          <mc:Choice Requires="x14">
            <control shapeId="3216" r:id="rId5" name="Check Box 144">
              <controlPr defaultSize="0" autoFill="0" autoLine="0" autoPict="0">
                <anchor moveWithCells="1">
                  <from>
                    <xdr:col>11</xdr:col>
                    <xdr:colOff>28575</xdr:colOff>
                    <xdr:row>1</xdr:row>
                    <xdr:rowOff>66675</xdr:rowOff>
                  </from>
                  <to>
                    <xdr:col>12</xdr:col>
                    <xdr:colOff>38100</xdr:colOff>
                    <xdr:row>1</xdr:row>
                    <xdr:rowOff>390525</xdr:rowOff>
                  </to>
                </anchor>
              </controlPr>
            </control>
          </mc:Choice>
        </mc:AlternateContent>
        <mc:AlternateContent xmlns:mc="http://schemas.openxmlformats.org/markup-compatibility/2006">
          <mc:Choice Requires="x14">
            <control shapeId="3218" r:id="rId6" name="Check Box 146">
              <controlPr defaultSize="0" autoFill="0" autoLine="0" autoPict="0">
                <anchor moveWithCells="1">
                  <from>
                    <xdr:col>4</xdr:col>
                    <xdr:colOff>0</xdr:colOff>
                    <xdr:row>2</xdr:row>
                    <xdr:rowOff>66675</xdr:rowOff>
                  </from>
                  <to>
                    <xdr:col>5</xdr:col>
                    <xdr:colOff>76200</xdr:colOff>
                    <xdr:row>2</xdr:row>
                    <xdr:rowOff>390525</xdr:rowOff>
                  </to>
                </anchor>
              </controlPr>
            </control>
          </mc:Choice>
        </mc:AlternateContent>
        <mc:AlternateContent xmlns:mc="http://schemas.openxmlformats.org/markup-compatibility/2006">
          <mc:Choice Requires="x14">
            <control shapeId="3219" r:id="rId7" name="Check Box 147">
              <controlPr defaultSize="0" autoFill="0" autoLine="0" autoPict="0">
                <anchor moveWithCells="1">
                  <from>
                    <xdr:col>13</xdr:col>
                    <xdr:colOff>28575</xdr:colOff>
                    <xdr:row>2</xdr:row>
                    <xdr:rowOff>76200</xdr:rowOff>
                  </from>
                  <to>
                    <xdr:col>14</xdr:col>
                    <xdr:colOff>38100</xdr:colOff>
                    <xdr:row>2</xdr:row>
                    <xdr:rowOff>400050</xdr:rowOff>
                  </to>
                </anchor>
              </controlPr>
            </control>
          </mc:Choice>
        </mc:AlternateContent>
        <mc:AlternateContent xmlns:mc="http://schemas.openxmlformats.org/markup-compatibility/2006">
          <mc:Choice Requires="x14">
            <control shapeId="3220" r:id="rId8" name="Check Box 148">
              <controlPr defaultSize="0" autoFill="0" autoLine="0" autoPict="0">
                <anchor moveWithCells="1">
                  <from>
                    <xdr:col>20</xdr:col>
                    <xdr:colOff>95250</xdr:colOff>
                    <xdr:row>5</xdr:row>
                    <xdr:rowOff>38100</xdr:rowOff>
                  </from>
                  <to>
                    <xdr:col>22</xdr:col>
                    <xdr:colOff>47625</xdr:colOff>
                    <xdr:row>5</xdr:row>
                    <xdr:rowOff>361950</xdr:rowOff>
                  </to>
                </anchor>
              </controlPr>
            </control>
          </mc:Choice>
        </mc:AlternateContent>
        <mc:AlternateContent xmlns:mc="http://schemas.openxmlformats.org/markup-compatibility/2006">
          <mc:Choice Requires="x14">
            <control shapeId="3221" r:id="rId9" name="Check Box 149">
              <controlPr defaultSize="0" autoFill="0" autoLine="0" autoPict="0">
                <anchor moveWithCells="1">
                  <from>
                    <xdr:col>23</xdr:col>
                    <xdr:colOff>57150</xdr:colOff>
                    <xdr:row>5</xdr:row>
                    <xdr:rowOff>38100</xdr:rowOff>
                  </from>
                  <to>
                    <xdr:col>24</xdr:col>
                    <xdr:colOff>66675</xdr:colOff>
                    <xdr:row>5</xdr:row>
                    <xdr:rowOff>361950</xdr:rowOff>
                  </to>
                </anchor>
              </controlPr>
            </control>
          </mc:Choice>
        </mc:AlternateContent>
        <mc:AlternateContent xmlns:mc="http://schemas.openxmlformats.org/markup-compatibility/2006">
          <mc:Choice Requires="x14">
            <control shapeId="3222" r:id="rId10" name="Check Box 150">
              <controlPr defaultSize="0" autoFill="0" autoLine="0" autoPict="0">
                <anchor moveWithCells="1">
                  <from>
                    <xdr:col>0</xdr:col>
                    <xdr:colOff>95250</xdr:colOff>
                    <xdr:row>24</xdr:row>
                    <xdr:rowOff>180975</xdr:rowOff>
                  </from>
                  <to>
                    <xdr:col>0</xdr:col>
                    <xdr:colOff>352425</xdr:colOff>
                    <xdr:row>26</xdr:row>
                    <xdr:rowOff>85725</xdr:rowOff>
                  </to>
                </anchor>
              </controlPr>
            </control>
          </mc:Choice>
        </mc:AlternateContent>
        <mc:AlternateContent xmlns:mc="http://schemas.openxmlformats.org/markup-compatibility/2006">
          <mc:Choice Requires="x14">
            <control shapeId="3223" r:id="rId11" name="Check Box 151">
              <controlPr defaultSize="0" autoFill="0" autoLine="0" autoPict="0">
                <anchor moveWithCells="1">
                  <from>
                    <xdr:col>1</xdr:col>
                    <xdr:colOff>66675</xdr:colOff>
                    <xdr:row>25</xdr:row>
                    <xdr:rowOff>276225</xdr:rowOff>
                  </from>
                  <to>
                    <xdr:col>2</xdr:col>
                    <xdr:colOff>0</xdr:colOff>
                    <xdr:row>27</xdr:row>
                    <xdr:rowOff>38100</xdr:rowOff>
                  </to>
                </anchor>
              </controlPr>
            </control>
          </mc:Choice>
        </mc:AlternateContent>
        <mc:AlternateContent xmlns:mc="http://schemas.openxmlformats.org/markup-compatibility/2006">
          <mc:Choice Requires="x14">
            <control shapeId="3224" r:id="rId12" name="Check Box 152">
              <controlPr defaultSize="0" autoFill="0" autoLine="0" autoPict="0">
                <anchor moveWithCells="1">
                  <from>
                    <xdr:col>1</xdr:col>
                    <xdr:colOff>66675</xdr:colOff>
                    <xdr:row>27</xdr:row>
                    <xdr:rowOff>152400</xdr:rowOff>
                  </from>
                  <to>
                    <xdr:col>1</xdr:col>
                    <xdr:colOff>304800</xdr:colOff>
                    <xdr:row>29</xdr:row>
                    <xdr:rowOff>28575</xdr:rowOff>
                  </to>
                </anchor>
              </controlPr>
            </control>
          </mc:Choice>
        </mc:AlternateContent>
        <mc:AlternateContent xmlns:mc="http://schemas.openxmlformats.org/markup-compatibility/2006">
          <mc:Choice Requires="x14">
            <control shapeId="3225" r:id="rId13" name="Check Box 153">
              <controlPr defaultSize="0" autoFill="0" autoLine="0" autoPict="0">
                <anchor moveWithCells="1">
                  <from>
                    <xdr:col>1</xdr:col>
                    <xdr:colOff>66675</xdr:colOff>
                    <xdr:row>28</xdr:row>
                    <xdr:rowOff>219075</xdr:rowOff>
                  </from>
                  <to>
                    <xdr:col>2</xdr:col>
                    <xdr:colOff>0</xdr:colOff>
                    <xdr:row>30</xdr:row>
                    <xdr:rowOff>28575</xdr:rowOff>
                  </to>
                </anchor>
              </controlPr>
            </control>
          </mc:Choice>
        </mc:AlternateContent>
        <mc:AlternateContent xmlns:mc="http://schemas.openxmlformats.org/markup-compatibility/2006">
          <mc:Choice Requires="x14">
            <control shapeId="3228" r:id="rId14" name="Check Box 156">
              <controlPr defaultSize="0" autoFill="0" autoLine="0" autoPict="0">
                <anchor moveWithCells="1">
                  <from>
                    <xdr:col>8</xdr:col>
                    <xdr:colOff>19050</xdr:colOff>
                    <xdr:row>26</xdr:row>
                    <xdr:rowOff>209550</xdr:rowOff>
                  </from>
                  <to>
                    <xdr:col>9</xdr:col>
                    <xdr:colOff>47625</xdr:colOff>
                    <xdr:row>28</xdr:row>
                    <xdr:rowOff>38100</xdr:rowOff>
                  </to>
                </anchor>
              </controlPr>
            </control>
          </mc:Choice>
        </mc:AlternateContent>
        <mc:AlternateContent xmlns:mc="http://schemas.openxmlformats.org/markup-compatibility/2006">
          <mc:Choice Requires="x14">
            <control shapeId="3229" r:id="rId15" name="Check Box 157">
              <controlPr defaultSize="0" autoFill="0" autoLine="0" autoPict="0">
                <anchor moveWithCells="1">
                  <from>
                    <xdr:col>13</xdr:col>
                    <xdr:colOff>38100</xdr:colOff>
                    <xdr:row>26</xdr:row>
                    <xdr:rowOff>209550</xdr:rowOff>
                  </from>
                  <to>
                    <xdr:col>14</xdr:col>
                    <xdr:colOff>66675</xdr:colOff>
                    <xdr:row>28</xdr:row>
                    <xdr:rowOff>38100</xdr:rowOff>
                  </to>
                </anchor>
              </controlPr>
            </control>
          </mc:Choice>
        </mc:AlternateContent>
        <mc:AlternateContent xmlns:mc="http://schemas.openxmlformats.org/markup-compatibility/2006">
          <mc:Choice Requires="x14">
            <control shapeId="3239" r:id="rId16" name="Check Box 167">
              <controlPr defaultSize="0" autoFill="0" autoLine="0" autoPict="0">
                <anchor moveWithCells="1">
                  <from>
                    <xdr:col>1</xdr:col>
                    <xdr:colOff>76200</xdr:colOff>
                    <xdr:row>31</xdr:row>
                    <xdr:rowOff>219075</xdr:rowOff>
                  </from>
                  <to>
                    <xdr:col>2</xdr:col>
                    <xdr:colOff>9525</xdr:colOff>
                    <xdr:row>33</xdr:row>
                    <xdr:rowOff>47625</xdr:rowOff>
                  </to>
                </anchor>
              </controlPr>
            </control>
          </mc:Choice>
        </mc:AlternateContent>
        <mc:AlternateContent xmlns:mc="http://schemas.openxmlformats.org/markup-compatibility/2006">
          <mc:Choice Requires="x14">
            <control shapeId="3240" r:id="rId17" name="Check Box 168">
              <controlPr defaultSize="0" autoFill="0" autoLine="0" autoPict="0">
                <anchor moveWithCells="1">
                  <from>
                    <xdr:col>1</xdr:col>
                    <xdr:colOff>76200</xdr:colOff>
                    <xdr:row>30</xdr:row>
                    <xdr:rowOff>285750</xdr:rowOff>
                  </from>
                  <to>
                    <xdr:col>2</xdr:col>
                    <xdr:colOff>9525</xdr:colOff>
                    <xdr:row>32</xdr:row>
                    <xdr:rowOff>47625</xdr:rowOff>
                  </to>
                </anchor>
              </controlPr>
            </control>
          </mc:Choice>
        </mc:AlternateContent>
        <mc:AlternateContent xmlns:mc="http://schemas.openxmlformats.org/markup-compatibility/2006">
          <mc:Choice Requires="x14">
            <control shapeId="3241" r:id="rId18" name="Check Box 169">
              <controlPr defaultSize="0" autoFill="0" autoLine="0" autoPict="0">
                <anchor moveWithCells="1">
                  <from>
                    <xdr:col>0</xdr:col>
                    <xdr:colOff>85725</xdr:colOff>
                    <xdr:row>29</xdr:row>
                    <xdr:rowOff>171450</xdr:rowOff>
                  </from>
                  <to>
                    <xdr:col>0</xdr:col>
                    <xdr:colOff>342900</xdr:colOff>
                    <xdr:row>31</xdr:row>
                    <xdr:rowOff>76200</xdr:rowOff>
                  </to>
                </anchor>
              </controlPr>
            </control>
          </mc:Choice>
        </mc:AlternateContent>
        <mc:AlternateContent xmlns:mc="http://schemas.openxmlformats.org/markup-compatibility/2006">
          <mc:Choice Requires="x14">
            <control shapeId="3242" r:id="rId19" name="Check Box 170">
              <controlPr defaultSize="0" autoFill="0" autoLine="0" autoPict="0">
                <anchor moveWithCells="1">
                  <from>
                    <xdr:col>0</xdr:col>
                    <xdr:colOff>104775</xdr:colOff>
                    <xdr:row>33</xdr:row>
                    <xdr:rowOff>0</xdr:rowOff>
                  </from>
                  <to>
                    <xdr:col>0</xdr:col>
                    <xdr:colOff>361950</xdr:colOff>
                    <xdr:row>34</xdr:row>
                    <xdr:rowOff>19050</xdr:rowOff>
                  </to>
                </anchor>
              </controlPr>
            </control>
          </mc:Choice>
        </mc:AlternateContent>
        <mc:AlternateContent xmlns:mc="http://schemas.openxmlformats.org/markup-compatibility/2006">
          <mc:Choice Requires="x14">
            <control shapeId="3243" r:id="rId20" name="Check Box 171">
              <controlPr defaultSize="0" autoFill="0" autoLine="0" autoPict="0">
                <anchor moveWithCells="1">
                  <from>
                    <xdr:col>1</xdr:col>
                    <xdr:colOff>76200</xdr:colOff>
                    <xdr:row>33</xdr:row>
                    <xdr:rowOff>276225</xdr:rowOff>
                  </from>
                  <to>
                    <xdr:col>2</xdr:col>
                    <xdr:colOff>9525</xdr:colOff>
                    <xdr:row>35</xdr:row>
                    <xdr:rowOff>38100</xdr:rowOff>
                  </to>
                </anchor>
              </controlPr>
            </control>
          </mc:Choice>
        </mc:AlternateContent>
        <mc:AlternateContent xmlns:mc="http://schemas.openxmlformats.org/markup-compatibility/2006">
          <mc:Choice Requires="x14">
            <control shapeId="3244" r:id="rId21" name="Check Box 172">
              <controlPr defaultSize="0" autoFill="0" autoLine="0" autoPict="0">
                <anchor moveWithCells="1">
                  <from>
                    <xdr:col>1</xdr:col>
                    <xdr:colOff>76200</xdr:colOff>
                    <xdr:row>34</xdr:row>
                    <xdr:rowOff>200025</xdr:rowOff>
                  </from>
                  <to>
                    <xdr:col>2</xdr:col>
                    <xdr:colOff>9525</xdr:colOff>
                    <xdr:row>36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49"/>
  <sheetViews>
    <sheetView showGridLines="0" view="pageBreakPreview" zoomScaleNormal="100" zoomScaleSheetLayoutView="100" workbookViewId="0">
      <selection activeCell="O28" sqref="O28:P28"/>
    </sheetView>
  </sheetViews>
  <sheetFormatPr defaultRowHeight="15" customHeight="1"/>
  <cols>
    <col min="1" max="1" width="2.5" style="23" customWidth="1"/>
    <col min="2" max="3" width="4.375" style="23" customWidth="1"/>
    <col min="4" max="11" width="3.625" style="23" customWidth="1"/>
    <col min="12" max="12" width="6.625" style="23" customWidth="1"/>
    <col min="13" max="13" width="2.125" style="23" customWidth="1"/>
    <col min="14" max="14" width="5" style="23" customWidth="1"/>
    <col min="15" max="15" width="3.625" style="23" customWidth="1"/>
    <col min="16" max="16" width="1.625" style="23" customWidth="1"/>
    <col min="17" max="17" width="4.875" style="23" customWidth="1"/>
    <col min="18" max="18" width="2.75" style="23" customWidth="1"/>
    <col min="19" max="20" width="3.625" style="23" customWidth="1"/>
    <col min="21" max="21" width="3" style="23" customWidth="1"/>
    <col min="22" max="22" width="3.625" style="23" customWidth="1"/>
    <col min="23" max="23" width="10.75" style="23" customWidth="1"/>
    <col min="24" max="24" width="1.25" style="23" customWidth="1"/>
    <col min="25" max="25" width="4.75" style="23" customWidth="1"/>
    <col min="26" max="26" width="4" style="23" customWidth="1"/>
    <col min="27" max="27" width="10.625" style="23" customWidth="1"/>
    <col min="28" max="16384" width="9" style="23"/>
  </cols>
  <sheetData>
    <row r="1" spans="1:27" s="24" customFormat="1" ht="30" customHeight="1" thickBot="1">
      <c r="A1" s="460" t="str">
        <f>様式１!A1&amp;"年度"&amp;様式１!C1&amp;IF(様式１!C1="4月","入学 北九州市立大学大学院 国際環境工学研究科（博士前期課程）　受験票","入学・"&amp;様式１!A1+1&amp;"年度4月入学 北九州市立大学大学院 国際環境工学研究科（博士前期課程）　受験票")</f>
        <v>2025年度10月入学・2026年度4月入学 北九州市立大学大学院 国際環境工学研究科（博士前期課程）　受験票</v>
      </c>
      <c r="B1" s="460"/>
      <c r="C1" s="460"/>
      <c r="D1" s="460"/>
      <c r="E1" s="460"/>
      <c r="F1" s="460"/>
      <c r="G1" s="460"/>
      <c r="H1" s="460"/>
      <c r="I1" s="460"/>
      <c r="J1" s="460"/>
      <c r="K1" s="460"/>
      <c r="L1" s="460"/>
      <c r="M1" s="460"/>
      <c r="N1" s="460"/>
      <c r="O1" s="460"/>
      <c r="P1" s="460"/>
      <c r="Q1" s="460"/>
      <c r="R1" s="460"/>
      <c r="S1" s="460"/>
      <c r="T1" s="460"/>
      <c r="U1" s="460"/>
      <c r="V1" s="460"/>
      <c r="W1" s="460"/>
      <c r="X1" s="460"/>
      <c r="Y1" s="83"/>
      <c r="Z1" s="83"/>
    </row>
    <row r="2" spans="1:27" s="24" customFormat="1" ht="18" hidden="1" customHeight="1">
      <c r="A2" s="483" t="s">
        <v>127</v>
      </c>
      <c r="B2" s="483"/>
      <c r="C2" s="483"/>
      <c r="D2" s="483"/>
      <c r="E2" s="483"/>
      <c r="F2" s="483"/>
      <c r="G2" s="483"/>
      <c r="H2" s="483"/>
      <c r="I2" s="483"/>
      <c r="J2" s="483"/>
      <c r="K2" s="483"/>
      <c r="L2" s="483"/>
      <c r="M2" s="483"/>
      <c r="N2" s="483"/>
      <c r="O2" s="483"/>
      <c r="P2" s="483"/>
      <c r="Q2" s="483"/>
      <c r="R2" s="483"/>
      <c r="S2" s="483"/>
      <c r="T2" s="483"/>
      <c r="U2" s="483"/>
      <c r="V2" s="483"/>
      <c r="W2" s="483"/>
      <c r="X2" s="483"/>
      <c r="Y2" s="84"/>
      <c r="Z2" s="84"/>
      <c r="AA2" s="85"/>
    </row>
    <row r="3" spans="1:27" s="88" customFormat="1" ht="14.25" hidden="1" customHeight="1" thickBot="1">
      <c r="A3" s="484" t="s">
        <v>126</v>
      </c>
      <c r="B3" s="484"/>
      <c r="C3" s="484"/>
      <c r="D3" s="484"/>
      <c r="E3" s="484"/>
      <c r="F3" s="484"/>
      <c r="G3" s="484"/>
      <c r="H3" s="484"/>
      <c r="I3" s="484"/>
      <c r="J3" s="484"/>
      <c r="K3" s="484"/>
      <c r="L3" s="484"/>
      <c r="M3" s="484"/>
      <c r="N3" s="484"/>
      <c r="O3" s="484"/>
      <c r="P3" s="484"/>
      <c r="Q3" s="484"/>
      <c r="R3" s="484"/>
      <c r="S3" s="484"/>
      <c r="T3" s="484"/>
      <c r="U3" s="484"/>
      <c r="V3" s="484"/>
      <c r="W3" s="484"/>
      <c r="X3" s="484"/>
      <c r="Y3" s="86"/>
      <c r="Z3" s="86"/>
      <c r="AA3" s="87"/>
    </row>
    <row r="4" spans="1:27" s="24" customFormat="1" ht="36" customHeight="1" thickBot="1">
      <c r="B4" s="464" t="s">
        <v>14</v>
      </c>
      <c r="C4" s="465"/>
      <c r="D4" s="465"/>
      <c r="E4" s="465"/>
      <c r="F4" s="466"/>
      <c r="G4" s="25"/>
      <c r="H4" s="202" t="str">
        <f>IF(様式１!E2=TRUE,"✓","")</f>
        <v/>
      </c>
      <c r="I4" s="485" t="s">
        <v>119</v>
      </c>
      <c r="J4" s="485"/>
      <c r="K4" s="485"/>
      <c r="L4" s="135"/>
      <c r="M4" s="203" t="str">
        <f>IF(様式１!L2=TRUE,"✓","")</f>
        <v/>
      </c>
      <c r="N4" s="428" t="s">
        <v>120</v>
      </c>
      <c r="O4" s="428"/>
      <c r="P4" s="428"/>
      <c r="Q4" s="333" t="s">
        <v>35</v>
      </c>
      <c r="R4" s="334"/>
      <c r="S4" s="334"/>
      <c r="T4" s="335"/>
      <c r="U4" s="429"/>
      <c r="V4" s="334"/>
      <c r="W4" s="335"/>
    </row>
    <row r="5" spans="1:27" s="24" customFormat="1" ht="25.5" customHeight="1">
      <c r="B5" s="467" t="s">
        <v>64</v>
      </c>
      <c r="C5" s="468"/>
      <c r="D5" s="468"/>
      <c r="E5" s="468"/>
      <c r="F5" s="469"/>
      <c r="G5" s="26"/>
      <c r="H5" s="473" t="str">
        <f>IF(様式１!E3=TRUE,"✓","")</f>
        <v/>
      </c>
      <c r="I5" s="475" t="s">
        <v>28</v>
      </c>
      <c r="J5" s="475"/>
      <c r="K5" s="475"/>
      <c r="L5" s="475"/>
      <c r="M5" s="475"/>
      <c r="N5" s="475"/>
      <c r="O5" s="473" t="str">
        <f>IF(様式１!N3=TRUE,"✓","")</f>
        <v/>
      </c>
      <c r="P5" s="476" t="s">
        <v>29</v>
      </c>
      <c r="Q5" s="476"/>
      <c r="R5" s="476"/>
      <c r="S5" s="476"/>
      <c r="T5" s="476"/>
      <c r="U5" s="476"/>
      <c r="V5" s="476"/>
      <c r="W5" s="477"/>
    </row>
    <row r="6" spans="1:27" s="24" customFormat="1" ht="21" hidden="1" customHeight="1">
      <c r="B6" s="470" t="s">
        <v>12</v>
      </c>
      <c r="C6" s="471"/>
      <c r="D6" s="471"/>
      <c r="E6" s="471"/>
      <c r="F6" s="472"/>
      <c r="G6" s="89"/>
      <c r="H6" s="474"/>
      <c r="I6" s="478" t="s">
        <v>30</v>
      </c>
      <c r="J6" s="478"/>
      <c r="K6" s="478"/>
      <c r="L6" s="478"/>
      <c r="M6" s="478"/>
      <c r="N6" s="478"/>
      <c r="O6" s="474"/>
      <c r="P6" s="478" t="s">
        <v>31</v>
      </c>
      <c r="Q6" s="478"/>
      <c r="R6" s="478"/>
      <c r="S6" s="478"/>
      <c r="T6" s="478"/>
      <c r="U6" s="478"/>
      <c r="V6" s="478"/>
      <c r="W6" s="479"/>
    </row>
    <row r="7" spans="1:27" s="24" customFormat="1" ht="21" customHeight="1">
      <c r="B7" s="446" t="s">
        <v>75</v>
      </c>
      <c r="C7" s="447"/>
      <c r="D7" s="447"/>
      <c r="E7" s="447"/>
      <c r="F7" s="448"/>
      <c r="G7" s="449" t="str">
        <f>IFERROR(様式１!$D$4&amp;"　　　"&amp;様式１!$M$4,"")</f>
        <v>　　　</v>
      </c>
      <c r="H7" s="450"/>
      <c r="I7" s="450"/>
      <c r="J7" s="450"/>
      <c r="K7" s="450"/>
      <c r="L7" s="450"/>
      <c r="M7" s="450"/>
      <c r="N7" s="450"/>
      <c r="O7" s="450"/>
      <c r="P7" s="450"/>
      <c r="Q7" s="450"/>
      <c r="R7" s="450"/>
      <c r="S7" s="450"/>
      <c r="T7" s="450"/>
      <c r="U7" s="450"/>
      <c r="V7" s="450"/>
      <c r="W7" s="451"/>
    </row>
    <row r="8" spans="1:27" s="24" customFormat="1" ht="36" customHeight="1">
      <c r="B8" s="480" t="s">
        <v>83</v>
      </c>
      <c r="C8" s="481"/>
      <c r="D8" s="481"/>
      <c r="E8" s="481"/>
      <c r="F8" s="482"/>
      <c r="G8" s="443" t="str">
        <f>IFERROR(様式１!$D$6&amp;"　 "&amp;様式１!$M$6,"")</f>
        <v xml:space="preserve">　 </v>
      </c>
      <c r="H8" s="444"/>
      <c r="I8" s="444"/>
      <c r="J8" s="444"/>
      <c r="K8" s="444"/>
      <c r="L8" s="444"/>
      <c r="M8" s="444"/>
      <c r="N8" s="444"/>
      <c r="O8" s="444"/>
      <c r="P8" s="444"/>
      <c r="Q8" s="444"/>
      <c r="R8" s="444"/>
      <c r="S8" s="444"/>
      <c r="T8" s="444"/>
      <c r="U8" s="444"/>
      <c r="V8" s="444"/>
      <c r="W8" s="445"/>
    </row>
    <row r="9" spans="1:27" s="24" customFormat="1" ht="25.5" customHeight="1">
      <c r="B9" s="446" t="s">
        <v>76</v>
      </c>
      <c r="C9" s="458"/>
      <c r="D9" s="458"/>
      <c r="E9" s="458"/>
      <c r="F9" s="459"/>
      <c r="G9" s="486" t="str">
        <f>IF(様式１!$A$26=TRUE,様式１!$B$26,IF(様式１!$A$31=TRUE,様式１!$B$31,IF(様式１!$A$34=TRUE,様式１!$B$34,"")))</f>
        <v/>
      </c>
      <c r="H9" s="487"/>
      <c r="I9" s="487"/>
      <c r="J9" s="487"/>
      <c r="K9" s="487"/>
      <c r="L9" s="487"/>
      <c r="M9" s="487"/>
      <c r="N9" s="487"/>
      <c r="O9" s="487"/>
      <c r="P9" s="487"/>
      <c r="Q9" s="487"/>
      <c r="R9" s="487"/>
      <c r="S9" s="487"/>
      <c r="T9" s="487"/>
      <c r="U9" s="487"/>
      <c r="V9" s="487"/>
      <c r="W9" s="488"/>
    </row>
    <row r="10" spans="1:27" s="24" customFormat="1" ht="25.5" customHeight="1" thickBot="1">
      <c r="B10" s="461" t="s">
        <v>118</v>
      </c>
      <c r="C10" s="462"/>
      <c r="D10" s="462"/>
      <c r="E10" s="462"/>
      <c r="F10" s="463"/>
      <c r="G10" s="452" t="str">
        <f>IF(様式１!$B$27=TRUE,様式１!C27,IF(様式１!$B$29=TRUE,様式１!$C$29,IF(様式１!$B$30=TRUE,様式１!$C$30,IF(様式１!$B$32=TRUE,様式１!$C$32,IF(様式１!$B$33=TRUE,様式１!$C$33,IF(様式１!$B$34=TRUE,様式１!$C$34,IF(様式１!$B$35=TRUE,様式１!$C$35,IF(様式１!$B$36=TRUE,様式１!$C$36,""))))))))</f>
        <v/>
      </c>
      <c r="H10" s="453"/>
      <c r="I10" s="453"/>
      <c r="J10" s="453"/>
      <c r="K10" s="453"/>
      <c r="L10" s="453"/>
      <c r="M10" s="453"/>
      <c r="N10" s="454"/>
      <c r="O10" s="455" t="s">
        <v>142</v>
      </c>
      <c r="P10" s="456"/>
      <c r="Q10" s="456"/>
      <c r="R10" s="456"/>
      <c r="S10" s="457"/>
      <c r="T10" s="453" t="str">
        <f>IF(様式１!$N$3=TRUE,"",IF(様式１!$I$28=TRUE,様式１!J28,IF(様式１!N28=TRUE,様式１!O28,"")))</f>
        <v/>
      </c>
      <c r="U10" s="453"/>
      <c r="V10" s="453"/>
      <c r="W10" s="500"/>
    </row>
    <row r="11" spans="1:27" s="24" customFormat="1" ht="8.25" customHeight="1">
      <c r="B11" s="90"/>
      <c r="C11" s="90"/>
      <c r="D11" s="90"/>
      <c r="E11" s="90"/>
      <c r="F11" s="90"/>
      <c r="I11" s="91"/>
      <c r="J11" s="92"/>
      <c r="K11" s="92"/>
      <c r="L11" s="92"/>
      <c r="M11" s="92"/>
      <c r="N11" s="92"/>
      <c r="P11" s="1"/>
      <c r="Q11" s="1"/>
      <c r="R11" s="91"/>
      <c r="S11" s="92"/>
      <c r="T11" s="63"/>
      <c r="U11" s="63"/>
      <c r="V11" s="63"/>
      <c r="W11" s="63"/>
    </row>
    <row r="12" spans="1:27" s="93" customFormat="1" ht="24" customHeight="1">
      <c r="B12" s="440" t="s">
        <v>65</v>
      </c>
      <c r="C12" s="489"/>
      <c r="D12" s="489"/>
      <c r="E12" s="489"/>
      <c r="F12" s="490"/>
      <c r="G12" s="430">
        <v>45895</v>
      </c>
      <c r="H12" s="431"/>
      <c r="I12" s="431"/>
      <c r="J12" s="431"/>
      <c r="K12" s="431"/>
      <c r="L12" s="431"/>
      <c r="M12" s="431"/>
      <c r="N12" s="432"/>
      <c r="O12" s="422" t="s">
        <v>67</v>
      </c>
      <c r="P12" s="422"/>
      <c r="Q12" s="422"/>
      <c r="R12" s="422"/>
      <c r="S12" s="422"/>
      <c r="T12" s="422"/>
      <c r="U12" s="422"/>
      <c r="V12" s="422"/>
      <c r="W12" s="423"/>
    </row>
    <row r="13" spans="1:27" s="93" customFormat="1" ht="14.25" hidden="1">
      <c r="B13" s="504" t="s">
        <v>66</v>
      </c>
      <c r="C13" s="505"/>
      <c r="D13" s="505"/>
      <c r="E13" s="505"/>
      <c r="F13" s="506"/>
      <c r="G13" s="433" t="str">
        <f>TEXT(G12,"mmmm d ([$-409]aaa), yyyy")</f>
        <v>August 26 (Tue), 2025</v>
      </c>
      <c r="H13" s="434"/>
      <c r="I13" s="434"/>
      <c r="J13" s="434"/>
      <c r="K13" s="434"/>
      <c r="L13" s="434"/>
      <c r="M13" s="434"/>
      <c r="N13" s="435"/>
      <c r="O13" s="424"/>
      <c r="P13" s="424"/>
      <c r="Q13" s="424"/>
      <c r="R13" s="424"/>
      <c r="S13" s="424"/>
      <c r="T13" s="424"/>
      <c r="U13" s="424"/>
      <c r="V13" s="424"/>
      <c r="W13" s="425"/>
    </row>
    <row r="14" spans="1:27" s="93" customFormat="1" ht="24" customHeight="1">
      <c r="B14" s="491" t="s">
        <v>25</v>
      </c>
      <c r="C14" s="492"/>
      <c r="D14" s="492"/>
      <c r="E14" s="492"/>
      <c r="F14" s="493"/>
      <c r="G14" s="436" t="str">
        <f>IFERROR(IF(様式１!E3=TRUE,VLOOKUP(G10,試験開始時間!$A$3:$D$9,4,FALSE),IF(様式１!N3=TRUE,VLOOKUP(G10,試験開始時間!$A$3:$G$9,7,FALSE),"：")),"：")</f>
        <v>：</v>
      </c>
      <c r="H14" s="437"/>
      <c r="I14" s="437"/>
      <c r="J14" s="437"/>
      <c r="K14" s="437"/>
      <c r="L14" s="186"/>
      <c r="M14" s="182"/>
      <c r="N14" s="27" t="s">
        <v>19</v>
      </c>
      <c r="O14" s="424"/>
      <c r="P14" s="424"/>
      <c r="Q14" s="424"/>
      <c r="R14" s="424"/>
      <c r="S14" s="424"/>
      <c r="T14" s="424"/>
      <c r="U14" s="424"/>
      <c r="V14" s="424"/>
      <c r="W14" s="425"/>
    </row>
    <row r="15" spans="1:27" s="93" customFormat="1" ht="24" customHeight="1">
      <c r="B15" s="494" t="s">
        <v>70</v>
      </c>
      <c r="C15" s="495"/>
      <c r="D15" s="495"/>
      <c r="E15" s="495"/>
      <c r="F15" s="496"/>
      <c r="G15" s="438" t="str">
        <f>IFERROR(IF(様式１!E3=TRUE,VLOOKUP(G10,試験開始時間!$A$3:$D$9,3,FALSE),IF(様式１!N3=TRUE,VLOOKUP(G10,試験開始時間!$A$3:$G$9,6,FALSE),"：")),"：")</f>
        <v>：</v>
      </c>
      <c r="H15" s="439"/>
      <c r="I15" s="439"/>
      <c r="J15" s="439"/>
      <c r="K15" s="439"/>
      <c r="L15" s="186"/>
      <c r="M15" s="182"/>
      <c r="N15" s="28" t="s">
        <v>20</v>
      </c>
      <c r="O15" s="426"/>
      <c r="P15" s="426"/>
      <c r="Q15" s="426"/>
      <c r="R15" s="426"/>
      <c r="S15" s="426"/>
      <c r="T15" s="426"/>
      <c r="U15" s="426"/>
      <c r="V15" s="426"/>
      <c r="W15" s="427"/>
    </row>
    <row r="16" spans="1:27" s="93" customFormat="1" ht="24" customHeight="1">
      <c r="B16" s="440" t="s">
        <v>68</v>
      </c>
      <c r="C16" s="441"/>
      <c r="D16" s="441"/>
      <c r="E16" s="441"/>
      <c r="F16" s="442"/>
      <c r="G16" s="497" t="s">
        <v>69</v>
      </c>
      <c r="H16" s="498"/>
      <c r="I16" s="498"/>
      <c r="J16" s="498"/>
      <c r="K16" s="498"/>
      <c r="L16" s="498"/>
      <c r="M16" s="498"/>
      <c r="N16" s="498"/>
      <c r="O16" s="498"/>
      <c r="P16" s="498"/>
      <c r="Q16" s="498"/>
      <c r="R16" s="498"/>
      <c r="S16" s="498"/>
      <c r="T16" s="498"/>
      <c r="U16" s="498"/>
      <c r="V16" s="498"/>
      <c r="W16" s="499"/>
    </row>
    <row r="17" spans="1:25" s="93" customFormat="1" ht="24" customHeight="1">
      <c r="B17" s="305" t="s">
        <v>95</v>
      </c>
      <c r="C17" s="509"/>
      <c r="D17" s="509"/>
      <c r="E17" s="509"/>
      <c r="F17" s="306"/>
      <c r="G17" s="501" t="s">
        <v>88</v>
      </c>
      <c r="H17" s="502"/>
      <c r="I17" s="502"/>
      <c r="J17" s="502"/>
      <c r="K17" s="502"/>
      <c r="L17" s="502"/>
      <c r="M17" s="502"/>
      <c r="N17" s="502"/>
      <c r="O17" s="502"/>
      <c r="P17" s="502"/>
      <c r="Q17" s="502"/>
      <c r="R17" s="502"/>
      <c r="S17" s="502"/>
      <c r="T17" s="502"/>
      <c r="U17" s="502"/>
      <c r="V17" s="502"/>
      <c r="W17" s="503"/>
    </row>
    <row r="18" spans="1:25" s="24" customFormat="1" ht="15" customHeight="1">
      <c r="B18" s="160" t="s">
        <v>104</v>
      </c>
      <c r="C18" s="29" t="s">
        <v>89</v>
      </c>
      <c r="D18" s="124"/>
      <c r="E18" s="161"/>
      <c r="F18" s="30"/>
      <c r="G18" s="30"/>
      <c r="H18" s="30"/>
      <c r="I18" s="30"/>
      <c r="J18" s="30"/>
      <c r="K18" s="30"/>
      <c r="L18" s="30"/>
      <c r="M18" s="30"/>
      <c r="N18" s="30"/>
      <c r="O18" s="30"/>
      <c r="P18" s="30"/>
      <c r="Q18" s="162"/>
      <c r="R18" s="162"/>
      <c r="S18" s="162"/>
      <c r="T18" s="31"/>
      <c r="U18" s="31"/>
      <c r="V18" s="31"/>
      <c r="W18" s="31"/>
    </row>
    <row r="19" spans="1:25" s="24" customFormat="1" ht="15" customHeight="1">
      <c r="B19" s="163" t="s">
        <v>104</v>
      </c>
      <c r="C19" s="183" t="s">
        <v>115</v>
      </c>
      <c r="D19" s="164"/>
      <c r="E19" s="165"/>
      <c r="F19" s="165"/>
      <c r="G19" s="165"/>
      <c r="H19" s="165"/>
      <c r="I19" s="165"/>
      <c r="J19" s="165"/>
      <c r="K19" s="165"/>
      <c r="L19" s="165"/>
      <c r="M19" s="165"/>
      <c r="N19" s="165"/>
      <c r="O19" s="165"/>
      <c r="P19" s="165"/>
      <c r="Q19" s="165"/>
      <c r="R19" s="166"/>
      <c r="S19" s="166"/>
      <c r="T19" s="32"/>
      <c r="U19" s="33"/>
      <c r="V19" s="33"/>
      <c r="W19" s="31"/>
    </row>
    <row r="20" spans="1:25" s="24" customFormat="1" ht="15" customHeight="1">
      <c r="C20" s="183" t="s">
        <v>114</v>
      </c>
      <c r="D20" s="161"/>
      <c r="E20" s="161"/>
      <c r="F20" s="30"/>
      <c r="G20" s="30"/>
      <c r="H20" s="30"/>
      <c r="I20" s="30"/>
      <c r="J20" s="30"/>
      <c r="K20" s="30"/>
      <c r="L20" s="30"/>
      <c r="M20" s="30"/>
      <c r="N20" s="30"/>
      <c r="O20" s="30"/>
      <c r="P20" s="30"/>
      <c r="Q20" s="162"/>
      <c r="R20" s="162"/>
      <c r="S20" s="162"/>
      <c r="T20" s="31"/>
      <c r="U20" s="31"/>
      <c r="V20" s="31"/>
      <c r="W20" s="31"/>
    </row>
    <row r="21" spans="1:25" s="24" customFormat="1" ht="19.5" customHeight="1">
      <c r="B21" s="167" t="s">
        <v>105</v>
      </c>
      <c r="C21" s="168"/>
      <c r="D21" s="168"/>
      <c r="E21" s="168"/>
      <c r="F21" s="169"/>
      <c r="G21" s="170"/>
      <c r="H21" s="170"/>
      <c r="I21" s="170"/>
      <c r="J21" s="170"/>
      <c r="K21" s="170"/>
      <c r="L21" s="170"/>
      <c r="M21" s="170"/>
      <c r="N21" s="170"/>
      <c r="O21" s="170"/>
      <c r="P21" s="170"/>
      <c r="Q21" s="170"/>
      <c r="R21" s="170"/>
      <c r="S21" s="170"/>
      <c r="T21" s="34"/>
      <c r="U21" s="34"/>
      <c r="V21" s="35"/>
      <c r="W21" s="36"/>
    </row>
    <row r="22" spans="1:25" s="24" customFormat="1" ht="12.75" customHeight="1">
      <c r="B22" s="37" t="s">
        <v>2</v>
      </c>
      <c r="C22" s="73" t="s">
        <v>138</v>
      </c>
      <c r="D22" s="38"/>
      <c r="E22" s="38"/>
      <c r="V22" s="33"/>
    </row>
    <row r="23" spans="1:25" s="24" customFormat="1" ht="30" customHeight="1">
      <c r="B23" s="39"/>
      <c r="C23" s="421" t="s">
        <v>116</v>
      </c>
      <c r="D23" s="421"/>
      <c r="E23" s="421"/>
      <c r="F23" s="421"/>
      <c r="G23" s="421"/>
      <c r="H23" s="421"/>
      <c r="I23" s="421"/>
      <c r="J23" s="421"/>
      <c r="K23" s="421"/>
      <c r="L23" s="421"/>
      <c r="M23" s="421"/>
      <c r="N23" s="421"/>
      <c r="O23" s="421"/>
      <c r="P23" s="421"/>
      <c r="Q23" s="421"/>
      <c r="R23" s="421"/>
      <c r="S23" s="421"/>
      <c r="T23" s="421"/>
      <c r="U23" s="421"/>
      <c r="V23" s="421"/>
      <c r="W23" s="421"/>
      <c r="X23" s="421"/>
    </row>
    <row r="24" spans="1:25" s="22" customFormat="1" ht="15" customHeight="1">
      <c r="A24" s="188"/>
      <c r="B24" s="189"/>
      <c r="C24" s="188"/>
      <c r="D24" s="188"/>
      <c r="E24" s="188"/>
      <c r="F24" s="188"/>
      <c r="G24" s="188"/>
      <c r="H24" s="188"/>
      <c r="I24" s="190"/>
      <c r="J24" s="190"/>
      <c r="K24" s="190"/>
      <c r="L24" s="193"/>
      <c r="M24" s="191"/>
      <c r="N24" s="191"/>
      <c r="O24" s="191"/>
      <c r="P24" s="191"/>
      <c r="Q24" s="191"/>
      <c r="R24" s="191"/>
      <c r="S24" s="191"/>
      <c r="T24" s="191"/>
      <c r="U24" s="191"/>
      <c r="V24" s="190"/>
      <c r="W24" s="190"/>
      <c r="X24" s="191"/>
      <c r="Y24" s="23"/>
    </row>
    <row r="25" spans="1:25" s="22" customFormat="1" ht="15" customHeight="1">
      <c r="B25" s="194"/>
      <c r="I25" s="518" t="s">
        <v>108</v>
      </c>
      <c r="J25" s="518"/>
      <c r="K25" s="518"/>
      <c r="L25" s="533"/>
      <c r="M25" s="23"/>
      <c r="N25" s="23"/>
      <c r="O25" s="23"/>
      <c r="P25" s="23"/>
      <c r="Q25" s="23"/>
      <c r="R25" s="23"/>
      <c r="S25" s="23"/>
      <c r="T25" s="23"/>
      <c r="U25" s="23"/>
      <c r="V25" s="518" t="s">
        <v>109</v>
      </c>
      <c r="W25" s="518"/>
      <c r="X25" s="23"/>
      <c r="Y25" s="23"/>
    </row>
    <row r="26" spans="1:25" s="22" customFormat="1" ht="15" customHeight="1">
      <c r="B26" s="194"/>
      <c r="I26" s="518"/>
      <c r="J26" s="518"/>
      <c r="K26" s="518"/>
      <c r="L26" s="533"/>
      <c r="M26" s="21"/>
      <c r="N26" s="21"/>
      <c r="O26" s="21"/>
      <c r="P26" s="21"/>
      <c r="Q26" s="21"/>
      <c r="R26" s="21"/>
      <c r="S26" s="21"/>
      <c r="T26" s="21"/>
      <c r="U26" s="21"/>
      <c r="V26" s="518"/>
      <c r="W26" s="518"/>
      <c r="X26" s="21"/>
      <c r="Y26" s="21"/>
    </row>
    <row r="27" spans="1:25" s="22" customFormat="1" ht="15" customHeight="1">
      <c r="B27" s="23" t="s">
        <v>73</v>
      </c>
      <c r="H27" s="195"/>
      <c r="I27" s="195"/>
      <c r="J27" s="195"/>
      <c r="K27" s="195"/>
      <c r="L27" s="196"/>
      <c r="M27" s="192"/>
      <c r="N27" s="23" t="s">
        <v>111</v>
      </c>
      <c r="O27" s="79"/>
      <c r="P27" s="79"/>
      <c r="Q27" s="79"/>
      <c r="R27" s="79"/>
      <c r="S27" s="79"/>
      <c r="T27" s="79"/>
      <c r="U27" s="79"/>
      <c r="V27" s="79"/>
      <c r="W27" s="79"/>
      <c r="X27" s="79"/>
      <c r="Y27" s="79"/>
    </row>
    <row r="28" spans="1:25" s="22" customFormat="1" ht="33" customHeight="1">
      <c r="A28" s="79"/>
      <c r="B28" s="529" t="s">
        <v>117</v>
      </c>
      <c r="C28" s="458"/>
      <c r="D28" s="459"/>
      <c r="E28" s="523" t="str">
        <f>IF(G9="","",G9)</f>
        <v/>
      </c>
      <c r="F28" s="524"/>
      <c r="G28" s="524"/>
      <c r="H28" s="524"/>
      <c r="I28" s="524"/>
      <c r="J28" s="524"/>
      <c r="K28" s="525"/>
      <c r="L28" s="196"/>
      <c r="M28" s="110"/>
      <c r="N28" s="181" t="s">
        <v>110</v>
      </c>
      <c r="O28" s="511"/>
      <c r="P28" s="511"/>
      <c r="Q28" s="82" t="s">
        <v>94</v>
      </c>
      <c r="R28" s="512"/>
      <c r="S28" s="512"/>
      <c r="T28" s="185"/>
      <c r="U28" s="185"/>
      <c r="V28" s="185"/>
      <c r="W28" s="185"/>
      <c r="X28" s="133"/>
      <c r="Y28" s="79"/>
    </row>
    <row r="29" spans="1:25" s="22" customFormat="1" ht="33" customHeight="1">
      <c r="B29" s="530" t="s">
        <v>141</v>
      </c>
      <c r="C29" s="531"/>
      <c r="D29" s="532"/>
      <c r="E29" s="526" t="str">
        <f>IF(G10="","",G10)</f>
        <v/>
      </c>
      <c r="F29" s="527"/>
      <c r="G29" s="527"/>
      <c r="H29" s="527"/>
      <c r="I29" s="527"/>
      <c r="J29" s="527"/>
      <c r="K29" s="528"/>
      <c r="L29" s="196"/>
      <c r="N29" s="78"/>
      <c r="O29" s="173"/>
      <c r="P29" s="515"/>
      <c r="Q29" s="515"/>
      <c r="R29" s="515"/>
      <c r="S29" s="515"/>
      <c r="T29" s="515"/>
      <c r="U29" s="515"/>
      <c r="V29" s="515"/>
      <c r="W29" s="515"/>
      <c r="X29" s="133"/>
      <c r="Y29" s="79"/>
    </row>
    <row r="30" spans="1:25" s="22" customFormat="1" ht="15" customHeight="1">
      <c r="B30" s="94"/>
      <c r="H30" s="79"/>
      <c r="I30" s="79"/>
      <c r="J30" s="79"/>
      <c r="K30" s="95"/>
      <c r="L30" s="196"/>
      <c r="N30" s="174"/>
      <c r="O30" s="174"/>
      <c r="P30" s="516"/>
      <c r="Q30" s="516"/>
      <c r="R30" s="516"/>
      <c r="S30" s="516"/>
      <c r="T30" s="516"/>
      <c r="U30" s="516"/>
      <c r="V30" s="516"/>
      <c r="W30" s="516"/>
      <c r="X30" s="133"/>
      <c r="Y30" s="79"/>
    </row>
    <row r="31" spans="1:25" s="22" customFormat="1" ht="15" customHeight="1">
      <c r="B31" s="94"/>
      <c r="H31" s="79"/>
      <c r="I31" s="79"/>
      <c r="J31" s="79"/>
      <c r="K31" s="95"/>
      <c r="L31" s="196"/>
      <c r="N31" s="175"/>
      <c r="O31" s="175"/>
      <c r="P31" s="517"/>
      <c r="Q31" s="517"/>
      <c r="R31" s="517"/>
      <c r="S31" s="517"/>
      <c r="T31" s="517"/>
      <c r="U31" s="517"/>
      <c r="V31" s="517"/>
      <c r="W31" s="517"/>
      <c r="X31" s="79"/>
      <c r="Y31" s="79"/>
    </row>
    <row r="32" spans="1:25" s="22" customFormat="1" ht="15" customHeight="1">
      <c r="B32" s="94"/>
      <c r="H32" s="79"/>
      <c r="I32" s="79"/>
      <c r="J32" s="79"/>
      <c r="K32" s="95"/>
      <c r="L32" s="196"/>
      <c r="N32" s="79"/>
      <c r="O32" s="179"/>
      <c r="P32" s="507"/>
      <c r="Q32" s="507"/>
      <c r="R32" s="507"/>
      <c r="S32" s="507"/>
      <c r="T32" s="507"/>
      <c r="U32" s="507"/>
      <c r="V32" s="507"/>
      <c r="W32" s="507"/>
      <c r="X32" s="133"/>
      <c r="Y32" s="79"/>
    </row>
    <row r="33" spans="1:25" s="22" customFormat="1" ht="15" customHeight="1">
      <c r="B33" s="94"/>
      <c r="H33" s="79"/>
      <c r="I33" s="79"/>
      <c r="J33" s="79"/>
      <c r="K33" s="95"/>
      <c r="L33" s="196"/>
      <c r="N33" s="80"/>
      <c r="O33" s="180"/>
      <c r="P33" s="508"/>
      <c r="Q33" s="508"/>
      <c r="R33" s="508"/>
      <c r="S33" s="508"/>
      <c r="T33" s="508"/>
      <c r="U33" s="508"/>
      <c r="V33" s="508"/>
      <c r="W33" s="508"/>
      <c r="X33" s="133"/>
      <c r="Y33" s="79"/>
    </row>
    <row r="34" spans="1:25" s="22" customFormat="1" ht="15" customHeight="1">
      <c r="B34" s="94"/>
      <c r="H34" s="79"/>
      <c r="I34" s="79"/>
      <c r="J34" s="79"/>
      <c r="K34" s="95"/>
      <c r="L34" s="196"/>
      <c r="N34" s="79"/>
      <c r="O34" s="79"/>
      <c r="P34" s="536"/>
      <c r="Q34" s="536"/>
      <c r="R34" s="536"/>
      <c r="S34" s="536"/>
      <c r="T34" s="536"/>
      <c r="U34" s="536"/>
      <c r="V34" s="536"/>
      <c r="W34" s="536"/>
      <c r="X34" s="79"/>
      <c r="Y34" s="79"/>
    </row>
    <row r="35" spans="1:25" s="22" customFormat="1" ht="15" customHeight="1">
      <c r="B35" s="94"/>
      <c r="H35" s="79"/>
      <c r="I35" s="79"/>
      <c r="J35" s="79"/>
      <c r="K35" s="95"/>
      <c r="L35" s="196"/>
      <c r="M35" s="23"/>
      <c r="N35" s="81"/>
      <c r="O35" s="81"/>
      <c r="P35" s="537"/>
      <c r="Q35" s="537"/>
      <c r="R35" s="537"/>
      <c r="S35" s="537"/>
      <c r="T35" s="537"/>
      <c r="U35" s="537"/>
      <c r="V35" s="537"/>
      <c r="W35" s="537"/>
      <c r="Y35" s="79"/>
    </row>
    <row r="36" spans="1:25" s="22" customFormat="1" ht="15" customHeight="1">
      <c r="B36" s="94"/>
      <c r="H36" s="79"/>
      <c r="I36" s="79"/>
      <c r="J36" s="79"/>
      <c r="K36" s="95"/>
      <c r="L36" s="196"/>
      <c r="N36" s="79"/>
      <c r="O36" s="79"/>
      <c r="P36" s="79"/>
      <c r="Y36" s="79"/>
    </row>
    <row r="37" spans="1:25" s="22" customFormat="1" ht="15" customHeight="1">
      <c r="B37" s="94"/>
      <c r="E37" s="93"/>
      <c r="F37" s="93"/>
      <c r="G37" s="197"/>
      <c r="H37" s="79"/>
      <c r="I37" s="79"/>
      <c r="J37" s="79"/>
      <c r="K37" s="95"/>
      <c r="L37" s="196"/>
      <c r="M37" s="187"/>
      <c r="N37" s="513" t="s">
        <v>112</v>
      </c>
      <c r="O37" s="513"/>
      <c r="P37" s="513"/>
      <c r="Q37" s="513"/>
      <c r="R37" s="513"/>
      <c r="S37" s="513"/>
      <c r="T37" s="513"/>
      <c r="U37" s="513"/>
      <c r="V37" s="513"/>
      <c r="W37" s="513"/>
      <c r="X37" s="200"/>
      <c r="Y37" s="79"/>
    </row>
    <row r="38" spans="1:25" s="22" customFormat="1" ht="10.5" customHeight="1">
      <c r="B38" s="94"/>
      <c r="E38" s="93"/>
      <c r="F38" s="93"/>
      <c r="G38" s="197"/>
      <c r="H38" s="79"/>
      <c r="I38" s="79"/>
      <c r="J38" s="79"/>
      <c r="K38" s="95"/>
      <c r="L38" s="196"/>
      <c r="M38" s="201"/>
      <c r="N38" s="514"/>
      <c r="O38" s="514"/>
      <c r="P38" s="514"/>
      <c r="Q38" s="514"/>
      <c r="R38" s="514"/>
      <c r="S38" s="514"/>
      <c r="T38" s="514"/>
      <c r="U38" s="514"/>
      <c r="V38" s="514"/>
      <c r="W38" s="514"/>
      <c r="X38" s="79"/>
      <c r="Y38" s="79"/>
    </row>
    <row r="39" spans="1:25" s="22" customFormat="1" ht="10.5" customHeight="1">
      <c r="B39" s="94"/>
      <c r="E39" s="93"/>
      <c r="F39" s="93"/>
      <c r="G39" s="197"/>
      <c r="H39" s="79"/>
      <c r="I39" s="79"/>
      <c r="J39" s="79"/>
      <c r="K39" s="95"/>
      <c r="L39" s="196"/>
      <c r="M39" s="551"/>
      <c r="N39" s="549" t="s">
        <v>110</v>
      </c>
      <c r="O39" s="545"/>
      <c r="P39" s="545"/>
      <c r="Q39" s="552" t="s">
        <v>94</v>
      </c>
      <c r="R39" s="546"/>
      <c r="S39" s="546"/>
      <c r="T39" s="171"/>
      <c r="U39" s="171"/>
      <c r="V39" s="171"/>
      <c r="W39" s="171"/>
    </row>
    <row r="40" spans="1:25" s="22" customFormat="1" ht="16.5" customHeight="1">
      <c r="A40" s="86"/>
      <c r="B40" s="94"/>
      <c r="E40" s="93"/>
      <c r="F40" s="93"/>
      <c r="G40" s="197"/>
      <c r="H40" s="79"/>
      <c r="I40" s="79"/>
      <c r="J40" s="79"/>
      <c r="K40" s="95"/>
      <c r="L40" s="196"/>
      <c r="M40" s="551"/>
      <c r="N40" s="550"/>
      <c r="O40" s="511"/>
      <c r="P40" s="511"/>
      <c r="Q40" s="553"/>
      <c r="R40" s="512"/>
      <c r="S40" s="512"/>
      <c r="T40" s="172"/>
      <c r="U40" s="172"/>
      <c r="V40" s="172"/>
      <c r="W40" s="172"/>
    </row>
    <row r="41" spans="1:25" s="22" customFormat="1" ht="12" customHeight="1">
      <c r="A41" s="35"/>
      <c r="B41" s="94"/>
      <c r="E41" s="93"/>
      <c r="F41" s="93"/>
      <c r="G41" s="197"/>
      <c r="H41" s="79"/>
      <c r="I41" s="79"/>
      <c r="J41" s="79"/>
      <c r="K41" s="95"/>
      <c r="L41" s="196"/>
      <c r="M41" s="79"/>
      <c r="N41" s="23"/>
      <c r="O41" s="176"/>
      <c r="P41" s="547"/>
      <c r="Q41" s="547"/>
      <c r="R41" s="547"/>
      <c r="S41" s="547"/>
      <c r="T41" s="547"/>
      <c r="U41" s="547"/>
      <c r="V41" s="547"/>
      <c r="W41" s="547"/>
    </row>
    <row r="42" spans="1:25" s="22" customFormat="1" ht="18" customHeight="1">
      <c r="B42" s="521" t="s">
        <v>75</v>
      </c>
      <c r="C42" s="522"/>
      <c r="D42" s="540" t="str">
        <f>IFERROR(様式１!$D$4&amp;" 　"&amp;様式１!$M$4,"")</f>
        <v xml:space="preserve"> 　</v>
      </c>
      <c r="E42" s="540"/>
      <c r="F42" s="540"/>
      <c r="G42" s="540"/>
      <c r="H42" s="540"/>
      <c r="I42" s="540"/>
      <c r="J42" s="540"/>
      <c r="K42" s="541"/>
      <c r="L42" s="196"/>
      <c r="M42" s="79"/>
      <c r="N42" s="81"/>
      <c r="O42" s="177"/>
      <c r="P42" s="548"/>
      <c r="Q42" s="548"/>
      <c r="R42" s="548"/>
      <c r="S42" s="548"/>
      <c r="T42" s="548"/>
      <c r="U42" s="548"/>
      <c r="V42" s="548"/>
      <c r="W42" s="548"/>
    </row>
    <row r="43" spans="1:25" s="22" customFormat="1" ht="15" customHeight="1">
      <c r="B43" s="519" t="s">
        <v>87</v>
      </c>
      <c r="C43" s="520"/>
      <c r="D43" s="538" t="str">
        <f>IFERROR(様式１!$D$6&amp;"　 "&amp;様式１!$M$6,"")</f>
        <v xml:space="preserve">　 </v>
      </c>
      <c r="E43" s="538"/>
      <c r="F43" s="538"/>
      <c r="G43" s="538"/>
      <c r="H43" s="538"/>
      <c r="I43" s="538"/>
      <c r="J43" s="538"/>
      <c r="K43" s="539"/>
      <c r="L43" s="196"/>
      <c r="M43" s="79"/>
      <c r="N43" s="176"/>
      <c r="O43" s="176"/>
      <c r="P43" s="547"/>
      <c r="Q43" s="547"/>
      <c r="R43" s="547"/>
      <c r="S43" s="547"/>
      <c r="T43" s="547"/>
      <c r="U43" s="547"/>
      <c r="V43" s="547"/>
      <c r="W43" s="547"/>
    </row>
    <row r="44" spans="1:25" s="22" customFormat="1" ht="15" customHeight="1" thickBot="1">
      <c r="B44" s="96"/>
      <c r="C44" s="1"/>
      <c r="K44" s="95"/>
      <c r="L44" s="196"/>
      <c r="M44" s="1"/>
      <c r="N44" s="177"/>
      <c r="O44" s="177"/>
      <c r="P44" s="548"/>
      <c r="Q44" s="548"/>
      <c r="R44" s="548"/>
      <c r="S44" s="548"/>
      <c r="T44" s="548"/>
      <c r="U44" s="548"/>
      <c r="V44" s="548"/>
      <c r="W44" s="548"/>
    </row>
    <row r="45" spans="1:25" s="22" customFormat="1" ht="33" customHeight="1" thickTop="1" thickBot="1">
      <c r="B45" s="542" t="s">
        <v>35</v>
      </c>
      <c r="C45" s="543"/>
      <c r="D45" s="543"/>
      <c r="E45" s="544"/>
      <c r="F45" s="40"/>
      <c r="G45" s="41"/>
      <c r="H45" s="42"/>
      <c r="I45" s="42"/>
      <c r="J45" s="42"/>
      <c r="K45" s="43"/>
      <c r="L45" s="196"/>
      <c r="M45" s="1"/>
      <c r="N45" s="97"/>
      <c r="O45" s="178"/>
      <c r="P45" s="510"/>
      <c r="Q45" s="510"/>
      <c r="R45" s="510"/>
      <c r="S45" s="510"/>
      <c r="T45" s="510"/>
      <c r="U45" s="510"/>
      <c r="V45" s="510"/>
      <c r="W45" s="510"/>
    </row>
    <row r="46" spans="1:25" s="22" customFormat="1" ht="15" customHeight="1" thickTop="1">
      <c r="B46" s="1"/>
      <c r="D46" s="198"/>
      <c r="L46" s="196"/>
      <c r="M46" s="1"/>
      <c r="P46" s="534"/>
      <c r="Q46" s="534"/>
      <c r="R46" s="534"/>
      <c r="S46" s="534"/>
      <c r="T46" s="534"/>
      <c r="U46" s="534"/>
      <c r="V46" s="534"/>
      <c r="W46" s="534"/>
    </row>
    <row r="47" spans="1:25" ht="15" customHeight="1">
      <c r="L47" s="199"/>
      <c r="N47" s="81"/>
      <c r="O47" s="81"/>
      <c r="P47" s="535"/>
      <c r="Q47" s="535"/>
      <c r="R47" s="535"/>
      <c r="S47" s="535"/>
      <c r="T47" s="535"/>
      <c r="U47" s="535"/>
      <c r="V47" s="535"/>
      <c r="W47" s="535"/>
    </row>
    <row r="48" spans="1:25" ht="15" customHeight="1">
      <c r="L48" s="199"/>
    </row>
    <row r="49" spans="12:12" ht="15" customHeight="1">
      <c r="L49" s="199"/>
    </row>
  </sheetData>
  <sheetProtection algorithmName="SHA-512" hashValue="TusaDyFE8mqfDJxAf/SVN3UXcNdHLbIJ1Z/0GhrKxtFXj1XakWtLrc3msFEMHb199dMsBS9moIBdwx7ejXXzHw==" saltValue="iQZctSBYa/yN3QYv0P/IRg==" spinCount="100000" sheet="1" objects="1" scenarios="1" selectLockedCells="1"/>
  <protectedRanges>
    <protectedRange sqref="H4 M4" name="範囲1_7"/>
    <protectedRange sqref="G6" name="範囲1_3"/>
    <protectedRange sqref="I12" name="範囲1_2"/>
    <protectedRange sqref="I11 I14:I17 R11:R17" name="範囲1"/>
    <protectedRange sqref="G7:W7" name="範囲1_4_1"/>
    <protectedRange sqref="H9:M9 P9:W9 K10 G8:G9" name="範囲1_1"/>
  </protectedRanges>
  <mergeCells count="67">
    <mergeCell ref="B29:D29"/>
    <mergeCell ref="I25:L26"/>
    <mergeCell ref="P46:W47"/>
    <mergeCell ref="P34:W35"/>
    <mergeCell ref="D43:K43"/>
    <mergeCell ref="D42:K42"/>
    <mergeCell ref="B45:E45"/>
    <mergeCell ref="O39:P40"/>
    <mergeCell ref="R39:S40"/>
    <mergeCell ref="P43:W44"/>
    <mergeCell ref="P41:W42"/>
    <mergeCell ref="N39:N40"/>
    <mergeCell ref="M39:M40"/>
    <mergeCell ref="Q39:Q40"/>
    <mergeCell ref="G17:W17"/>
    <mergeCell ref="B13:F13"/>
    <mergeCell ref="P32:W33"/>
    <mergeCell ref="B17:F17"/>
    <mergeCell ref="P45:W45"/>
    <mergeCell ref="O28:P28"/>
    <mergeCell ref="R28:S28"/>
    <mergeCell ref="N37:W38"/>
    <mergeCell ref="P29:W29"/>
    <mergeCell ref="P30:W31"/>
    <mergeCell ref="V25:W26"/>
    <mergeCell ref="B43:C43"/>
    <mergeCell ref="B42:C42"/>
    <mergeCell ref="E28:K28"/>
    <mergeCell ref="E29:K29"/>
    <mergeCell ref="B28:D28"/>
    <mergeCell ref="B12:F12"/>
    <mergeCell ref="B14:F14"/>
    <mergeCell ref="B15:F15"/>
    <mergeCell ref="G16:W16"/>
    <mergeCell ref="T10:W10"/>
    <mergeCell ref="A1:X1"/>
    <mergeCell ref="B10:F10"/>
    <mergeCell ref="B4:F4"/>
    <mergeCell ref="B5:F5"/>
    <mergeCell ref="B6:F6"/>
    <mergeCell ref="H5:H6"/>
    <mergeCell ref="I5:N5"/>
    <mergeCell ref="O5:O6"/>
    <mergeCell ref="P5:W5"/>
    <mergeCell ref="I6:N6"/>
    <mergeCell ref="P6:W6"/>
    <mergeCell ref="B8:F8"/>
    <mergeCell ref="A2:X2"/>
    <mergeCell ref="A3:X3"/>
    <mergeCell ref="I4:K4"/>
    <mergeCell ref="G9:W9"/>
    <mergeCell ref="C23:X23"/>
    <mergeCell ref="O12:W15"/>
    <mergeCell ref="N4:P4"/>
    <mergeCell ref="Q4:T4"/>
    <mergeCell ref="U4:W4"/>
    <mergeCell ref="G12:N12"/>
    <mergeCell ref="G13:N13"/>
    <mergeCell ref="G14:K14"/>
    <mergeCell ref="G15:K15"/>
    <mergeCell ref="B16:F16"/>
    <mergeCell ref="G8:W8"/>
    <mergeCell ref="B7:F7"/>
    <mergeCell ref="G7:W7"/>
    <mergeCell ref="G10:N10"/>
    <mergeCell ref="O10:S10"/>
    <mergeCell ref="B9:F9"/>
  </mergeCells>
  <phoneticPr fontId="1"/>
  <conditionalFormatting sqref="G5:H5">
    <cfRule type="containsText" dxfId="3" priority="4" operator="containsText" text="Form">
      <formula>NOT(ISERROR(SEARCH("Form",G5)))</formula>
    </cfRule>
  </conditionalFormatting>
  <conditionalFormatting sqref="G17:W17">
    <cfRule type="expression" dxfId="2" priority="110">
      <formula>$O$5="■"</formula>
    </cfRule>
  </conditionalFormatting>
  <conditionalFormatting sqref="O5">
    <cfRule type="containsText" dxfId="0" priority="3" operator="containsText" text="Form">
      <formula>NOT(ISERROR(SEARCH("Form",O5)))</formula>
    </cfRule>
  </conditionalFormatting>
  <pageMargins left="0.78740157480314965" right="0.78740157480314965" top="0.6692913385826772" bottom="0.51181102362204722" header="0.27559055118110237" footer="0.27559055118110237"/>
  <pageSetup paperSize="9" scale="93" orientation="portrait" r:id="rId1"/>
  <headerFooter alignWithMargins="0">
    <oddHeader xml:space="preserve">&amp;R&amp;"ＭＳ Ｐ明朝,太字"&amp;20様式2
</oddHeader>
    <oddFooter>&amp;C&amp;"ＭＳ Ｐ明朝,太字"&amp;10(博士前期課程)</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F54ECE02-8F6C-440E-BC14-235E91FFB80F}">
            <xm:f>様式１!$C$1="4月"</xm:f>
            <x14:dxf>
              <font>
                <color rgb="FFFFFFFF"/>
              </font>
            </x14:dxf>
          </x14:cfRule>
          <xm:sqref>N4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A72"/>
  <sheetViews>
    <sheetView showGridLines="0" view="pageBreakPreview" zoomScaleNormal="100" zoomScaleSheetLayoutView="100" workbookViewId="0">
      <selection activeCell="J12" sqref="J12:X14"/>
    </sheetView>
  </sheetViews>
  <sheetFormatPr defaultRowHeight="20.100000000000001" customHeight="1"/>
  <cols>
    <col min="1" max="7" width="3.625" style="24" customWidth="1"/>
    <col min="8" max="8" width="4.625" style="24" customWidth="1"/>
    <col min="9" max="23" width="3.625" style="24" customWidth="1"/>
    <col min="24" max="24" width="5.125" style="24" customWidth="1"/>
    <col min="25" max="26" width="3.625" style="24" customWidth="1"/>
    <col min="27" max="16384" width="9" style="24"/>
  </cols>
  <sheetData>
    <row r="1" spans="1:27" ht="35.1" customHeight="1">
      <c r="A1" s="592" t="str">
        <f>様式１!A1&amp;"年度"&amp;様式１!C1&amp;IF(様式１!C1="4月","入学"&amp;CHAR(10)&amp;"北九州市立大学大学院 国際環境工学研究科（博士前期課程）","入学・"&amp;様式１!A1+1&amp;"年度4月入学"&amp;CHAR(10)&amp;"北九州市立大学大学院 国際環境工学研究科（博士前期課程）")</f>
        <v>2025年度10月入学・2026年度4月入学
北九州市立大学大学院 国際環境工学研究科（博士前期課程）</v>
      </c>
      <c r="B1" s="592"/>
      <c r="C1" s="592"/>
      <c r="D1" s="592"/>
      <c r="E1" s="592"/>
      <c r="F1" s="592"/>
      <c r="G1" s="592"/>
      <c r="H1" s="592"/>
      <c r="I1" s="592"/>
      <c r="J1" s="592"/>
      <c r="K1" s="592"/>
      <c r="L1" s="592"/>
      <c r="M1" s="592"/>
      <c r="N1" s="592"/>
      <c r="O1" s="592"/>
      <c r="P1" s="593"/>
      <c r="Q1" s="561" t="s">
        <v>35</v>
      </c>
      <c r="R1" s="562"/>
      <c r="S1" s="563"/>
      <c r="T1" s="600"/>
      <c r="U1" s="601"/>
      <c r="V1" s="601"/>
      <c r="W1" s="601"/>
      <c r="X1" s="602"/>
      <c r="AA1" s="107"/>
    </row>
    <row r="2" spans="1:27" ht="24" customHeight="1">
      <c r="A2" s="564"/>
      <c r="B2" s="564"/>
      <c r="C2" s="564"/>
      <c r="D2" s="564"/>
      <c r="E2" s="564"/>
      <c r="F2" s="564"/>
      <c r="G2" s="564"/>
      <c r="H2" s="564"/>
      <c r="I2" s="564"/>
      <c r="J2" s="564"/>
      <c r="K2" s="564"/>
      <c r="L2" s="564"/>
      <c r="M2" s="564"/>
      <c r="N2" s="564"/>
      <c r="O2" s="564"/>
      <c r="P2" s="564"/>
      <c r="Q2" s="54"/>
      <c r="R2" s="54"/>
      <c r="S2" s="54"/>
      <c r="T2" s="54"/>
      <c r="U2" s="54"/>
      <c r="V2" s="54"/>
      <c r="W2" s="54"/>
      <c r="X2" s="54"/>
    </row>
    <row r="3" spans="1:27" ht="20.100000000000001" customHeight="1">
      <c r="A3" s="565" t="s">
        <v>74</v>
      </c>
      <c r="B3" s="566"/>
      <c r="C3" s="566"/>
      <c r="D3" s="566"/>
      <c r="E3" s="566"/>
      <c r="F3" s="566"/>
      <c r="G3" s="566"/>
      <c r="H3" s="566"/>
      <c r="I3" s="566"/>
      <c r="J3" s="566"/>
      <c r="K3" s="566"/>
      <c r="L3" s="566"/>
      <c r="M3" s="566"/>
      <c r="N3" s="566"/>
      <c r="O3" s="566"/>
      <c r="P3" s="566"/>
      <c r="Q3" s="566"/>
      <c r="R3" s="566"/>
      <c r="S3" s="566"/>
      <c r="T3" s="566"/>
      <c r="U3" s="566"/>
      <c r="V3" s="566"/>
      <c r="W3" s="566"/>
      <c r="X3" s="566"/>
    </row>
    <row r="4" spans="1:27" ht="20.100000000000001" customHeight="1" thickBot="1">
      <c r="A4" s="567"/>
      <c r="B4" s="567"/>
      <c r="C4" s="567"/>
      <c r="D4" s="567"/>
      <c r="E4" s="567"/>
      <c r="F4" s="567"/>
      <c r="G4" s="567"/>
      <c r="H4" s="567"/>
      <c r="I4" s="567"/>
      <c r="J4" s="567"/>
      <c r="K4" s="567"/>
      <c r="L4" s="567"/>
      <c r="M4" s="567"/>
      <c r="N4" s="567"/>
      <c r="O4" s="567"/>
      <c r="P4" s="567"/>
      <c r="Q4" s="567"/>
      <c r="R4" s="567"/>
      <c r="S4" s="567"/>
      <c r="T4" s="567"/>
      <c r="U4" s="567"/>
      <c r="V4" s="567"/>
      <c r="W4" s="567"/>
      <c r="X4" s="567"/>
    </row>
    <row r="5" spans="1:27" ht="20.100000000000001" customHeight="1">
      <c r="A5" s="555" t="s">
        <v>75</v>
      </c>
      <c r="B5" s="556"/>
      <c r="C5" s="556"/>
      <c r="D5" s="556"/>
      <c r="E5" s="557"/>
      <c r="F5" s="576" t="str">
        <f>IF(様式１!D4="","",様式１!D4)</f>
        <v/>
      </c>
      <c r="G5" s="577"/>
      <c r="H5" s="577"/>
      <c r="I5" s="577"/>
      <c r="J5" s="577"/>
      <c r="K5" s="577"/>
      <c r="L5" s="577"/>
      <c r="M5" s="577"/>
      <c r="N5" s="578"/>
      <c r="O5" s="579" t="str">
        <f>IF(様式１!M4="","",様式１!M4)</f>
        <v/>
      </c>
      <c r="P5" s="580"/>
      <c r="Q5" s="580"/>
      <c r="R5" s="580"/>
      <c r="S5" s="580"/>
      <c r="T5" s="580"/>
      <c r="U5" s="580"/>
      <c r="V5" s="580"/>
      <c r="W5" s="580"/>
      <c r="X5" s="581"/>
    </row>
    <row r="6" spans="1:27" ht="17.25" customHeight="1">
      <c r="A6" s="570" t="s">
        <v>36</v>
      </c>
      <c r="B6" s="571"/>
      <c r="C6" s="571"/>
      <c r="D6" s="571"/>
      <c r="E6" s="572"/>
      <c r="F6" s="582" t="str">
        <f>IF(様式１!$D$6="","",様式１!$D$6)</f>
        <v/>
      </c>
      <c r="G6" s="583"/>
      <c r="H6" s="583"/>
      <c r="I6" s="583"/>
      <c r="J6" s="583"/>
      <c r="K6" s="583"/>
      <c r="L6" s="583"/>
      <c r="M6" s="583"/>
      <c r="N6" s="584"/>
      <c r="O6" s="588" t="str">
        <f>IF(様式１!$M$6="","",様式１!$M$6)</f>
        <v/>
      </c>
      <c r="P6" s="583"/>
      <c r="Q6" s="583"/>
      <c r="R6" s="583"/>
      <c r="S6" s="583"/>
      <c r="T6" s="583"/>
      <c r="U6" s="583"/>
      <c r="V6" s="583"/>
      <c r="W6" s="583"/>
      <c r="X6" s="589"/>
    </row>
    <row r="7" spans="1:27" ht="17.25" customHeight="1">
      <c r="A7" s="573"/>
      <c r="B7" s="574"/>
      <c r="C7" s="574"/>
      <c r="D7" s="574"/>
      <c r="E7" s="575"/>
      <c r="F7" s="585"/>
      <c r="G7" s="586"/>
      <c r="H7" s="586"/>
      <c r="I7" s="586"/>
      <c r="J7" s="586"/>
      <c r="K7" s="586"/>
      <c r="L7" s="586"/>
      <c r="M7" s="586"/>
      <c r="N7" s="587"/>
      <c r="O7" s="590"/>
      <c r="P7" s="586"/>
      <c r="Q7" s="586"/>
      <c r="R7" s="586"/>
      <c r="S7" s="586"/>
      <c r="T7" s="586"/>
      <c r="U7" s="586"/>
      <c r="V7" s="586"/>
      <c r="W7" s="586"/>
      <c r="X7" s="591"/>
    </row>
    <row r="8" spans="1:27" ht="27" customHeight="1">
      <c r="A8" s="262" t="s">
        <v>76</v>
      </c>
      <c r="B8" s="568"/>
      <c r="C8" s="568"/>
      <c r="D8" s="568"/>
      <c r="E8" s="569"/>
      <c r="F8" s="594" t="str">
        <f>IF(様式１!$A$26=TRUE,様式１!$B$26,IF(様式１!$A$31=TRUE,様式１!$B$31,IF(様式１!$A$34=TRUE,様式１!$B$34,"")))</f>
        <v/>
      </c>
      <c r="G8" s="595"/>
      <c r="H8" s="595"/>
      <c r="I8" s="595"/>
      <c r="J8" s="595"/>
      <c r="K8" s="595"/>
      <c r="L8" s="595"/>
      <c r="M8" s="595"/>
      <c r="N8" s="595"/>
      <c r="O8" s="595"/>
      <c r="P8" s="595"/>
      <c r="Q8" s="595"/>
      <c r="R8" s="595"/>
      <c r="S8" s="595"/>
      <c r="T8" s="595"/>
      <c r="U8" s="595"/>
      <c r="V8" s="595"/>
      <c r="W8" s="595"/>
      <c r="X8" s="596"/>
    </row>
    <row r="9" spans="1:27" ht="27" customHeight="1" thickBot="1">
      <c r="A9" s="558" t="s">
        <v>141</v>
      </c>
      <c r="B9" s="559"/>
      <c r="C9" s="559"/>
      <c r="D9" s="559"/>
      <c r="E9" s="560"/>
      <c r="F9" s="597" t="str">
        <f>IF(様式１!$B$27=TRUE,様式１!C27,IF(様式１!$B$29=TRUE,様式１!$C$29,IF(様式１!$B$30=TRUE,様式１!$C$30,IF(様式１!$B$32=TRUE,様式１!$C$32,IF(様式１!$B$33=TRUE,様式１!$C$33,IF(様式１!$B$35=TRUE,様式１!$C$35,IF(様式１!$B$36=TRUE,様式１!$C$36,"")))))))</f>
        <v/>
      </c>
      <c r="G9" s="598"/>
      <c r="H9" s="598"/>
      <c r="I9" s="598"/>
      <c r="J9" s="598"/>
      <c r="K9" s="598"/>
      <c r="L9" s="598"/>
      <c r="M9" s="598"/>
      <c r="N9" s="598"/>
      <c r="O9" s="598"/>
      <c r="P9" s="598"/>
      <c r="Q9" s="598"/>
      <c r="R9" s="598"/>
      <c r="S9" s="598"/>
      <c r="T9" s="598"/>
      <c r="U9" s="598"/>
      <c r="V9" s="598"/>
      <c r="W9" s="598"/>
      <c r="X9" s="599"/>
    </row>
    <row r="10" spans="1:27" ht="27" customHeight="1">
      <c r="A10" s="100"/>
      <c r="B10" s="100"/>
      <c r="C10" s="100"/>
      <c r="D10" s="100"/>
      <c r="E10" s="100"/>
      <c r="F10" s="108"/>
      <c r="G10" s="108"/>
      <c r="H10" s="108"/>
      <c r="I10" s="108"/>
      <c r="J10" s="108"/>
      <c r="K10" s="108"/>
      <c r="L10" s="108"/>
      <c r="M10" s="108"/>
      <c r="N10" s="108"/>
      <c r="O10" s="108"/>
      <c r="P10" s="108"/>
      <c r="Q10" s="108"/>
      <c r="R10" s="108"/>
      <c r="S10" s="108"/>
      <c r="T10" s="108"/>
      <c r="U10" s="108"/>
      <c r="V10" s="108"/>
      <c r="W10" s="108"/>
      <c r="X10" s="108"/>
    </row>
    <row r="11" spans="1:27" ht="33" customHeight="1" thickBot="1">
      <c r="A11" s="554" t="s">
        <v>121</v>
      </c>
      <c r="B11" s="554"/>
      <c r="C11" s="554"/>
      <c r="D11" s="554"/>
      <c r="E11" s="554"/>
      <c r="F11" s="554"/>
      <c r="G11" s="554"/>
      <c r="H11" s="554"/>
      <c r="I11" s="554"/>
      <c r="J11" s="554"/>
      <c r="K11" s="554"/>
      <c r="L11" s="554"/>
      <c r="M11" s="554"/>
      <c r="N11" s="554"/>
      <c r="O11" s="554"/>
      <c r="P11" s="554"/>
      <c r="Q11" s="554"/>
      <c r="R11" s="554"/>
      <c r="S11" s="554"/>
      <c r="T11" s="554"/>
      <c r="U11" s="554"/>
      <c r="V11" s="554"/>
      <c r="W11" s="554"/>
      <c r="X11" s="554"/>
    </row>
    <row r="12" spans="1:27" ht="20.100000000000001" customHeight="1">
      <c r="A12" s="313" t="s">
        <v>77</v>
      </c>
      <c r="B12" s="603"/>
      <c r="C12" s="603"/>
      <c r="D12" s="603"/>
      <c r="E12" s="603"/>
      <c r="F12" s="603"/>
      <c r="G12" s="603"/>
      <c r="H12" s="603"/>
      <c r="I12" s="604"/>
      <c r="J12" s="611"/>
      <c r="K12" s="612"/>
      <c r="L12" s="612"/>
      <c r="M12" s="612"/>
      <c r="N12" s="612"/>
      <c r="O12" s="612"/>
      <c r="P12" s="612"/>
      <c r="Q12" s="612"/>
      <c r="R12" s="612"/>
      <c r="S12" s="612"/>
      <c r="T12" s="612"/>
      <c r="U12" s="612"/>
      <c r="V12" s="612"/>
      <c r="W12" s="612"/>
      <c r="X12" s="613"/>
    </row>
    <row r="13" spans="1:27" ht="20.100000000000001" customHeight="1">
      <c r="A13" s="605"/>
      <c r="B13" s="606"/>
      <c r="C13" s="606"/>
      <c r="D13" s="606"/>
      <c r="E13" s="606"/>
      <c r="F13" s="606"/>
      <c r="G13" s="606"/>
      <c r="H13" s="606"/>
      <c r="I13" s="607"/>
      <c r="J13" s="614"/>
      <c r="K13" s="615"/>
      <c r="L13" s="615"/>
      <c r="M13" s="615"/>
      <c r="N13" s="615"/>
      <c r="O13" s="615"/>
      <c r="P13" s="615"/>
      <c r="Q13" s="615"/>
      <c r="R13" s="615"/>
      <c r="S13" s="615"/>
      <c r="T13" s="615"/>
      <c r="U13" s="615"/>
      <c r="V13" s="615"/>
      <c r="W13" s="615"/>
      <c r="X13" s="616"/>
    </row>
    <row r="14" spans="1:27" ht="20.100000000000001" customHeight="1">
      <c r="A14" s="608"/>
      <c r="B14" s="609"/>
      <c r="C14" s="609"/>
      <c r="D14" s="609"/>
      <c r="E14" s="609"/>
      <c r="F14" s="609"/>
      <c r="G14" s="609"/>
      <c r="H14" s="609"/>
      <c r="I14" s="610"/>
      <c r="J14" s="307"/>
      <c r="K14" s="308"/>
      <c r="L14" s="308"/>
      <c r="M14" s="308"/>
      <c r="N14" s="308"/>
      <c r="O14" s="308"/>
      <c r="P14" s="308"/>
      <c r="Q14" s="308"/>
      <c r="R14" s="308"/>
      <c r="S14" s="308"/>
      <c r="T14" s="308"/>
      <c r="U14" s="308"/>
      <c r="V14" s="308"/>
      <c r="W14" s="308"/>
      <c r="X14" s="309"/>
    </row>
    <row r="15" spans="1:27" ht="20.100000000000001" customHeight="1">
      <c r="A15" s="262" t="s">
        <v>78</v>
      </c>
      <c r="B15" s="617"/>
      <c r="C15" s="617"/>
      <c r="D15" s="617"/>
      <c r="E15" s="617"/>
      <c r="F15" s="617"/>
      <c r="G15" s="617"/>
      <c r="H15" s="617"/>
      <c r="I15" s="618"/>
      <c r="J15" s="336"/>
      <c r="K15" s="337"/>
      <c r="L15" s="337"/>
      <c r="M15" s="337"/>
      <c r="N15" s="337"/>
      <c r="O15" s="337"/>
      <c r="P15" s="337"/>
      <c r="Q15" s="337"/>
      <c r="R15" s="337"/>
      <c r="S15" s="337"/>
      <c r="T15" s="337"/>
      <c r="U15" s="337"/>
      <c r="V15" s="337"/>
      <c r="W15" s="337"/>
      <c r="X15" s="338"/>
    </row>
    <row r="16" spans="1:27" ht="20.100000000000001" customHeight="1" thickBot="1">
      <c r="A16" s="619"/>
      <c r="B16" s="620"/>
      <c r="C16" s="620"/>
      <c r="D16" s="620"/>
      <c r="E16" s="620"/>
      <c r="F16" s="620"/>
      <c r="G16" s="620"/>
      <c r="H16" s="620"/>
      <c r="I16" s="621"/>
      <c r="J16" s="418"/>
      <c r="K16" s="419"/>
      <c r="L16" s="419"/>
      <c r="M16" s="419"/>
      <c r="N16" s="419"/>
      <c r="O16" s="419"/>
      <c r="P16" s="419"/>
      <c r="Q16" s="419"/>
      <c r="R16" s="419"/>
      <c r="S16" s="419"/>
      <c r="T16" s="419"/>
      <c r="U16" s="419"/>
      <c r="V16" s="419"/>
      <c r="W16" s="419"/>
      <c r="X16" s="420"/>
    </row>
    <row r="17" spans="1:24" ht="27" customHeight="1">
      <c r="A17" s="109"/>
      <c r="B17" s="109"/>
      <c r="C17" s="109"/>
      <c r="D17" s="110"/>
      <c r="E17" s="110"/>
      <c r="F17" s="110"/>
      <c r="G17" s="110"/>
      <c r="H17" s="110"/>
      <c r="I17" s="110"/>
      <c r="J17" s="110"/>
      <c r="K17" s="110"/>
      <c r="L17" s="110"/>
      <c r="M17" s="110"/>
      <c r="N17" s="110"/>
      <c r="O17" s="110"/>
      <c r="P17" s="110"/>
      <c r="Q17" s="110"/>
      <c r="R17" s="110"/>
      <c r="S17" s="110"/>
      <c r="T17" s="110"/>
      <c r="U17" s="110"/>
      <c r="V17" s="110"/>
      <c r="W17" s="110"/>
      <c r="X17" s="110"/>
    </row>
    <row r="18" spans="1:24" ht="30" customHeight="1" thickBot="1">
      <c r="A18" s="632" t="s">
        <v>140</v>
      </c>
      <c r="B18" s="633"/>
      <c r="C18" s="633"/>
      <c r="D18" s="633"/>
      <c r="E18" s="633"/>
      <c r="F18" s="633"/>
      <c r="G18" s="633"/>
      <c r="H18" s="633"/>
      <c r="I18" s="633"/>
      <c r="J18" s="633"/>
      <c r="K18" s="633"/>
      <c r="L18" s="633"/>
      <c r="M18" s="633"/>
      <c r="N18" s="633"/>
      <c r="O18" s="633"/>
      <c r="P18" s="633"/>
      <c r="Q18" s="633"/>
      <c r="R18" s="633"/>
      <c r="S18" s="633"/>
      <c r="T18" s="633"/>
      <c r="U18" s="633"/>
      <c r="V18" s="633"/>
      <c r="W18" s="633"/>
      <c r="X18" s="633"/>
    </row>
    <row r="19" spans="1:24" ht="33" customHeight="1">
      <c r="A19" s="634" t="s">
        <v>79</v>
      </c>
      <c r="B19" s="635"/>
      <c r="C19" s="635"/>
      <c r="D19" s="635"/>
      <c r="E19" s="640"/>
      <c r="F19" s="641"/>
      <c r="G19" s="641"/>
      <c r="H19" s="641"/>
      <c r="I19" s="641"/>
      <c r="J19" s="641"/>
      <c r="K19" s="641"/>
      <c r="L19" s="641"/>
      <c r="M19" s="641"/>
      <c r="N19" s="641"/>
      <c r="O19" s="641"/>
      <c r="P19" s="641"/>
      <c r="Q19" s="641"/>
      <c r="R19" s="641"/>
      <c r="S19" s="641"/>
      <c r="T19" s="641"/>
      <c r="U19" s="641"/>
      <c r="V19" s="641"/>
      <c r="W19" s="641"/>
      <c r="X19" s="642"/>
    </row>
    <row r="20" spans="1:24" ht="33" customHeight="1">
      <c r="A20" s="636"/>
      <c r="B20" s="637"/>
      <c r="C20" s="637"/>
      <c r="D20" s="637"/>
      <c r="E20" s="643"/>
      <c r="F20" s="644"/>
      <c r="G20" s="644"/>
      <c r="H20" s="644"/>
      <c r="I20" s="644"/>
      <c r="J20" s="644"/>
      <c r="K20" s="644"/>
      <c r="L20" s="644"/>
      <c r="M20" s="644"/>
      <c r="N20" s="644"/>
      <c r="O20" s="644"/>
      <c r="P20" s="644"/>
      <c r="Q20" s="644"/>
      <c r="R20" s="644"/>
      <c r="S20" s="644"/>
      <c r="T20" s="644"/>
      <c r="U20" s="644"/>
      <c r="V20" s="644"/>
      <c r="W20" s="644"/>
      <c r="X20" s="645"/>
    </row>
    <row r="21" spans="1:24" ht="33" customHeight="1">
      <c r="A21" s="636"/>
      <c r="B21" s="637"/>
      <c r="C21" s="637"/>
      <c r="D21" s="637"/>
      <c r="E21" s="643"/>
      <c r="F21" s="644"/>
      <c r="G21" s="644"/>
      <c r="H21" s="644"/>
      <c r="I21" s="644"/>
      <c r="J21" s="644"/>
      <c r="K21" s="644"/>
      <c r="L21" s="644"/>
      <c r="M21" s="644"/>
      <c r="N21" s="644"/>
      <c r="O21" s="644"/>
      <c r="P21" s="644"/>
      <c r="Q21" s="644"/>
      <c r="R21" s="644"/>
      <c r="S21" s="644"/>
      <c r="T21" s="644"/>
      <c r="U21" s="644"/>
      <c r="V21" s="644"/>
      <c r="W21" s="644"/>
      <c r="X21" s="645"/>
    </row>
    <row r="22" spans="1:24" ht="33" customHeight="1">
      <c r="A22" s="636"/>
      <c r="B22" s="637"/>
      <c r="C22" s="637"/>
      <c r="D22" s="637"/>
      <c r="E22" s="643"/>
      <c r="F22" s="644"/>
      <c r="G22" s="644"/>
      <c r="H22" s="644"/>
      <c r="I22" s="644"/>
      <c r="J22" s="644"/>
      <c r="K22" s="644"/>
      <c r="L22" s="644"/>
      <c r="M22" s="644"/>
      <c r="N22" s="644"/>
      <c r="O22" s="644"/>
      <c r="P22" s="644"/>
      <c r="Q22" s="644"/>
      <c r="R22" s="644"/>
      <c r="S22" s="644"/>
      <c r="T22" s="644"/>
      <c r="U22" s="644"/>
      <c r="V22" s="644"/>
      <c r="W22" s="644"/>
      <c r="X22" s="645"/>
    </row>
    <row r="23" spans="1:24" ht="33" customHeight="1">
      <c r="A23" s="636"/>
      <c r="B23" s="637"/>
      <c r="C23" s="637"/>
      <c r="D23" s="637"/>
      <c r="E23" s="643"/>
      <c r="F23" s="644"/>
      <c r="G23" s="644"/>
      <c r="H23" s="644"/>
      <c r="I23" s="644"/>
      <c r="J23" s="644"/>
      <c r="K23" s="644"/>
      <c r="L23" s="644"/>
      <c r="M23" s="644"/>
      <c r="N23" s="644"/>
      <c r="O23" s="644"/>
      <c r="P23" s="644"/>
      <c r="Q23" s="644"/>
      <c r="R23" s="644"/>
      <c r="S23" s="644"/>
      <c r="T23" s="644"/>
      <c r="U23" s="644"/>
      <c r="V23" s="644"/>
      <c r="W23" s="644"/>
      <c r="X23" s="645"/>
    </row>
    <row r="24" spans="1:24" ht="33" customHeight="1">
      <c r="A24" s="636"/>
      <c r="B24" s="637"/>
      <c r="C24" s="637"/>
      <c r="D24" s="637"/>
      <c r="E24" s="643"/>
      <c r="F24" s="644"/>
      <c r="G24" s="644"/>
      <c r="H24" s="644"/>
      <c r="I24" s="644"/>
      <c r="J24" s="644"/>
      <c r="K24" s="644"/>
      <c r="L24" s="644"/>
      <c r="M24" s="644"/>
      <c r="N24" s="644"/>
      <c r="O24" s="644"/>
      <c r="P24" s="644"/>
      <c r="Q24" s="644"/>
      <c r="R24" s="644"/>
      <c r="S24" s="644"/>
      <c r="T24" s="644"/>
      <c r="U24" s="644"/>
      <c r="V24" s="644"/>
      <c r="W24" s="644"/>
      <c r="X24" s="645"/>
    </row>
    <row r="25" spans="1:24" ht="33" customHeight="1">
      <c r="A25" s="636"/>
      <c r="B25" s="637"/>
      <c r="C25" s="637"/>
      <c r="D25" s="637"/>
      <c r="E25" s="643"/>
      <c r="F25" s="644"/>
      <c r="G25" s="644"/>
      <c r="H25" s="644"/>
      <c r="I25" s="644"/>
      <c r="J25" s="644"/>
      <c r="K25" s="644"/>
      <c r="L25" s="644"/>
      <c r="M25" s="644"/>
      <c r="N25" s="644"/>
      <c r="O25" s="644"/>
      <c r="P25" s="644"/>
      <c r="Q25" s="644"/>
      <c r="R25" s="644"/>
      <c r="S25" s="644"/>
      <c r="T25" s="644"/>
      <c r="U25" s="644"/>
      <c r="V25" s="644"/>
      <c r="W25" s="644"/>
      <c r="X25" s="645"/>
    </row>
    <row r="26" spans="1:24" ht="33" customHeight="1">
      <c r="A26" s="638"/>
      <c r="B26" s="639"/>
      <c r="C26" s="639"/>
      <c r="D26" s="639"/>
      <c r="E26" s="646"/>
      <c r="F26" s="647"/>
      <c r="G26" s="647"/>
      <c r="H26" s="647"/>
      <c r="I26" s="647"/>
      <c r="J26" s="647"/>
      <c r="K26" s="647"/>
      <c r="L26" s="647"/>
      <c r="M26" s="647"/>
      <c r="N26" s="647"/>
      <c r="O26" s="647"/>
      <c r="P26" s="647"/>
      <c r="Q26" s="647"/>
      <c r="R26" s="647"/>
      <c r="S26" s="647"/>
      <c r="T26" s="647"/>
      <c r="U26" s="647"/>
      <c r="V26" s="647"/>
      <c r="W26" s="647"/>
      <c r="X26" s="648"/>
    </row>
    <row r="27" spans="1:24" ht="29.25" customHeight="1" thickBot="1">
      <c r="A27" s="461" t="s">
        <v>80</v>
      </c>
      <c r="B27" s="649"/>
      <c r="C27" s="649"/>
      <c r="D27" s="649"/>
      <c r="E27" s="650"/>
      <c r="F27" s="651"/>
      <c r="G27" s="651"/>
      <c r="H27" s="651"/>
      <c r="I27" s="651"/>
      <c r="J27" s="651"/>
      <c r="K27" s="651"/>
      <c r="L27" s="651"/>
      <c r="M27" s="651"/>
      <c r="N27" s="651"/>
      <c r="O27" s="651"/>
      <c r="P27" s="651"/>
      <c r="Q27" s="651"/>
      <c r="R27" s="651"/>
      <c r="S27" s="651"/>
      <c r="T27" s="651"/>
      <c r="U27" s="651"/>
      <c r="V27" s="651"/>
      <c r="W27" s="651"/>
      <c r="X27" s="652"/>
    </row>
    <row r="28" spans="1:24" ht="13.5">
      <c r="A28" s="111"/>
      <c r="B28" s="111"/>
      <c r="C28" s="111"/>
      <c r="D28" s="111"/>
      <c r="E28" s="101"/>
      <c r="F28" s="101"/>
      <c r="G28" s="101"/>
      <c r="H28" s="101"/>
      <c r="I28" s="101"/>
      <c r="J28" s="101"/>
      <c r="K28" s="101"/>
      <c r="L28" s="101"/>
      <c r="M28" s="101"/>
      <c r="N28" s="101"/>
      <c r="O28" s="101"/>
      <c r="P28" s="101"/>
      <c r="Q28" s="101"/>
      <c r="R28" s="101"/>
      <c r="S28" s="101"/>
      <c r="T28" s="101"/>
      <c r="U28" s="101"/>
      <c r="V28" s="101"/>
      <c r="W28" s="101"/>
      <c r="X28" s="112" t="s">
        <v>125</v>
      </c>
    </row>
    <row r="29" spans="1:24" ht="13.5">
      <c r="A29" s="111"/>
      <c r="B29" s="111"/>
      <c r="C29" s="111"/>
      <c r="D29" s="111"/>
      <c r="E29" s="101"/>
      <c r="F29" s="101"/>
      <c r="G29" s="101"/>
      <c r="H29" s="101"/>
      <c r="I29" s="101"/>
      <c r="J29" s="101"/>
      <c r="K29" s="101"/>
      <c r="L29" s="101"/>
      <c r="M29" s="101"/>
      <c r="N29" s="101"/>
      <c r="O29" s="101"/>
      <c r="P29" s="101"/>
      <c r="Q29" s="101"/>
      <c r="R29" s="101"/>
      <c r="S29" s="101"/>
      <c r="T29" s="101"/>
      <c r="U29" s="101"/>
      <c r="V29" s="101"/>
      <c r="W29" s="101"/>
      <c r="X29" s="113"/>
    </row>
    <row r="30" spans="1:24" ht="20.100000000000001" customHeight="1">
      <c r="A30" s="628" t="s">
        <v>81</v>
      </c>
      <c r="B30" s="629"/>
      <c r="C30" s="629"/>
      <c r="D30" s="629"/>
      <c r="E30" s="629"/>
      <c r="F30" s="629"/>
      <c r="G30" s="629"/>
      <c r="H30" s="629"/>
      <c r="I30" s="629"/>
      <c r="J30" s="629"/>
      <c r="K30" s="629"/>
      <c r="L30" s="629"/>
      <c r="M30" s="629"/>
      <c r="N30" s="629"/>
      <c r="O30" s="629"/>
      <c r="P30" s="629"/>
      <c r="Q30" s="629"/>
      <c r="R30" s="629"/>
      <c r="S30" s="629"/>
      <c r="T30" s="629"/>
      <c r="U30" s="629"/>
      <c r="V30" s="629"/>
      <c r="W30" s="629"/>
      <c r="X30" s="629"/>
    </row>
    <row r="31" spans="1:24" ht="20.100000000000001" customHeight="1">
      <c r="A31" s="630" t="s">
        <v>122</v>
      </c>
      <c r="B31" s="631"/>
      <c r="C31" s="631"/>
      <c r="D31" s="631"/>
      <c r="E31" s="631"/>
      <c r="F31" s="631"/>
      <c r="G31" s="631"/>
      <c r="H31" s="631"/>
      <c r="I31" s="631"/>
      <c r="J31" s="631"/>
      <c r="K31" s="631"/>
      <c r="L31" s="631"/>
      <c r="M31" s="631"/>
      <c r="N31" s="631"/>
      <c r="O31" s="631"/>
      <c r="P31" s="631"/>
      <c r="Q31" s="631"/>
      <c r="R31" s="631"/>
      <c r="S31" s="631"/>
      <c r="T31" s="631"/>
      <c r="U31" s="631"/>
      <c r="V31" s="631"/>
      <c r="W31" s="631"/>
      <c r="X31" s="631"/>
    </row>
    <row r="32" spans="1:24" ht="27.75" customHeight="1">
      <c r="A32" s="631"/>
      <c r="B32" s="631"/>
      <c r="C32" s="631"/>
      <c r="D32" s="631"/>
      <c r="E32" s="631"/>
      <c r="F32" s="631"/>
      <c r="G32" s="631"/>
      <c r="H32" s="631"/>
      <c r="I32" s="631"/>
      <c r="J32" s="631"/>
      <c r="K32" s="631"/>
      <c r="L32" s="631"/>
      <c r="M32" s="631"/>
      <c r="N32" s="631"/>
      <c r="O32" s="631"/>
      <c r="P32" s="631"/>
      <c r="Q32" s="631"/>
      <c r="R32" s="631"/>
      <c r="S32" s="631"/>
      <c r="T32" s="631"/>
      <c r="U32" s="631"/>
      <c r="V32" s="631"/>
      <c r="W32" s="631"/>
      <c r="X32" s="631"/>
    </row>
    <row r="33" spans="1:24" ht="35.1" customHeight="1">
      <c r="O33" s="101"/>
      <c r="P33" s="114"/>
      <c r="Q33" s="656" t="s">
        <v>35</v>
      </c>
      <c r="R33" s="657"/>
      <c r="S33" s="657"/>
      <c r="T33" s="600"/>
      <c r="U33" s="601"/>
      <c r="V33" s="601"/>
      <c r="W33" s="601"/>
      <c r="X33" s="602"/>
    </row>
    <row r="34" spans="1:24" ht="20.100000000000001" customHeight="1">
      <c r="P34" s="115"/>
      <c r="Q34" s="116"/>
      <c r="R34" s="116"/>
      <c r="S34" s="116"/>
      <c r="T34" s="117"/>
      <c r="U34" s="117"/>
      <c r="V34" s="117"/>
      <c r="W34" s="117"/>
      <c r="X34" s="117"/>
    </row>
    <row r="35" spans="1:24" ht="20.100000000000001" customHeight="1">
      <c r="A35" s="118" t="s">
        <v>33</v>
      </c>
      <c r="P35" s="115"/>
      <c r="Q35" s="116"/>
      <c r="R35" s="116"/>
      <c r="S35" s="116"/>
      <c r="T35" s="117"/>
      <c r="U35" s="117"/>
      <c r="V35" s="117"/>
      <c r="W35" s="117"/>
      <c r="X35" s="117"/>
    </row>
    <row r="36" spans="1:24" ht="20.100000000000001" customHeight="1" thickBot="1">
      <c r="A36" s="119" t="s">
        <v>34</v>
      </c>
      <c r="B36" s="119"/>
    </row>
    <row r="37" spans="1:24" ht="24.95" customHeight="1">
      <c r="A37" s="625"/>
      <c r="B37" s="626"/>
      <c r="C37" s="626"/>
      <c r="D37" s="626"/>
      <c r="E37" s="626"/>
      <c r="F37" s="626"/>
      <c r="G37" s="626"/>
      <c r="H37" s="626"/>
      <c r="I37" s="626"/>
      <c r="J37" s="626"/>
      <c r="K37" s="626"/>
      <c r="L37" s="626"/>
      <c r="M37" s="626"/>
      <c r="N37" s="626"/>
      <c r="O37" s="626"/>
      <c r="P37" s="626"/>
      <c r="Q37" s="626"/>
      <c r="R37" s="626"/>
      <c r="S37" s="626"/>
      <c r="T37" s="626"/>
      <c r="U37" s="626"/>
      <c r="V37" s="626"/>
      <c r="W37" s="626"/>
      <c r="X37" s="627"/>
    </row>
    <row r="38" spans="1:24" ht="24.95" customHeight="1">
      <c r="A38" s="622"/>
      <c r="B38" s="623"/>
      <c r="C38" s="623"/>
      <c r="D38" s="623"/>
      <c r="E38" s="623"/>
      <c r="F38" s="623"/>
      <c r="G38" s="623"/>
      <c r="H38" s="623"/>
      <c r="I38" s="623"/>
      <c r="J38" s="623"/>
      <c r="K38" s="623"/>
      <c r="L38" s="623"/>
      <c r="M38" s="623"/>
      <c r="N38" s="623"/>
      <c r="O38" s="623"/>
      <c r="P38" s="623"/>
      <c r="Q38" s="623"/>
      <c r="R38" s="623"/>
      <c r="S38" s="623"/>
      <c r="T38" s="623"/>
      <c r="U38" s="623"/>
      <c r="V38" s="623"/>
      <c r="W38" s="623"/>
      <c r="X38" s="624"/>
    </row>
    <row r="39" spans="1:24" ht="24.95" customHeight="1">
      <c r="A39" s="622"/>
      <c r="B39" s="623"/>
      <c r="C39" s="623"/>
      <c r="D39" s="623"/>
      <c r="E39" s="623"/>
      <c r="F39" s="623"/>
      <c r="G39" s="623"/>
      <c r="H39" s="623"/>
      <c r="I39" s="623"/>
      <c r="J39" s="623"/>
      <c r="K39" s="623"/>
      <c r="L39" s="623"/>
      <c r="M39" s="623"/>
      <c r="N39" s="623"/>
      <c r="O39" s="623"/>
      <c r="P39" s="623"/>
      <c r="Q39" s="623"/>
      <c r="R39" s="623"/>
      <c r="S39" s="623"/>
      <c r="T39" s="623"/>
      <c r="U39" s="623"/>
      <c r="V39" s="623"/>
      <c r="W39" s="623"/>
      <c r="X39" s="624"/>
    </row>
    <row r="40" spans="1:24" ht="24.95" customHeight="1">
      <c r="A40" s="622"/>
      <c r="B40" s="623"/>
      <c r="C40" s="623"/>
      <c r="D40" s="623"/>
      <c r="E40" s="623"/>
      <c r="F40" s="623"/>
      <c r="G40" s="623"/>
      <c r="H40" s="623"/>
      <c r="I40" s="623"/>
      <c r="J40" s="623"/>
      <c r="K40" s="623"/>
      <c r="L40" s="623"/>
      <c r="M40" s="623"/>
      <c r="N40" s="623"/>
      <c r="O40" s="623"/>
      <c r="P40" s="623"/>
      <c r="Q40" s="623"/>
      <c r="R40" s="623"/>
      <c r="S40" s="623"/>
      <c r="T40" s="623"/>
      <c r="U40" s="623"/>
      <c r="V40" s="623"/>
      <c r="W40" s="623"/>
      <c r="X40" s="624"/>
    </row>
    <row r="41" spans="1:24" ht="24.95" customHeight="1">
      <c r="A41" s="622"/>
      <c r="B41" s="623"/>
      <c r="C41" s="623"/>
      <c r="D41" s="623"/>
      <c r="E41" s="623"/>
      <c r="F41" s="623"/>
      <c r="G41" s="623"/>
      <c r="H41" s="623"/>
      <c r="I41" s="623"/>
      <c r="J41" s="623"/>
      <c r="K41" s="623"/>
      <c r="L41" s="623"/>
      <c r="M41" s="623"/>
      <c r="N41" s="623"/>
      <c r="O41" s="623"/>
      <c r="P41" s="623"/>
      <c r="Q41" s="623"/>
      <c r="R41" s="623"/>
      <c r="S41" s="623"/>
      <c r="T41" s="623"/>
      <c r="U41" s="623"/>
      <c r="V41" s="623"/>
      <c r="W41" s="623"/>
      <c r="X41" s="624"/>
    </row>
    <row r="42" spans="1:24" ht="24.95" customHeight="1">
      <c r="A42" s="622"/>
      <c r="B42" s="623"/>
      <c r="C42" s="623"/>
      <c r="D42" s="623"/>
      <c r="E42" s="623"/>
      <c r="F42" s="623"/>
      <c r="G42" s="623"/>
      <c r="H42" s="623"/>
      <c r="I42" s="623"/>
      <c r="J42" s="623"/>
      <c r="K42" s="623"/>
      <c r="L42" s="623"/>
      <c r="M42" s="623"/>
      <c r="N42" s="623"/>
      <c r="O42" s="623"/>
      <c r="P42" s="623"/>
      <c r="Q42" s="623"/>
      <c r="R42" s="623"/>
      <c r="S42" s="623"/>
      <c r="T42" s="623"/>
      <c r="U42" s="623"/>
      <c r="V42" s="623"/>
      <c r="W42" s="623"/>
      <c r="X42" s="624"/>
    </row>
    <row r="43" spans="1:24" ht="24.95" customHeight="1">
      <c r="A43" s="622"/>
      <c r="B43" s="623"/>
      <c r="C43" s="623"/>
      <c r="D43" s="623"/>
      <c r="E43" s="623"/>
      <c r="F43" s="623"/>
      <c r="G43" s="623"/>
      <c r="H43" s="623"/>
      <c r="I43" s="623"/>
      <c r="J43" s="623"/>
      <c r="K43" s="623"/>
      <c r="L43" s="623"/>
      <c r="M43" s="623"/>
      <c r="N43" s="623"/>
      <c r="O43" s="623"/>
      <c r="P43" s="623"/>
      <c r="Q43" s="623"/>
      <c r="R43" s="623"/>
      <c r="S43" s="623"/>
      <c r="T43" s="623"/>
      <c r="U43" s="623"/>
      <c r="V43" s="623"/>
      <c r="W43" s="623"/>
      <c r="X43" s="624"/>
    </row>
    <row r="44" spans="1:24" ht="24.95" customHeight="1">
      <c r="A44" s="622"/>
      <c r="B44" s="623"/>
      <c r="C44" s="623"/>
      <c r="D44" s="623"/>
      <c r="E44" s="623"/>
      <c r="F44" s="623"/>
      <c r="G44" s="623"/>
      <c r="H44" s="623"/>
      <c r="I44" s="623"/>
      <c r="J44" s="623"/>
      <c r="K44" s="623"/>
      <c r="L44" s="623"/>
      <c r="M44" s="623"/>
      <c r="N44" s="623"/>
      <c r="O44" s="623"/>
      <c r="P44" s="623"/>
      <c r="Q44" s="623"/>
      <c r="R44" s="623"/>
      <c r="S44" s="623"/>
      <c r="T44" s="623"/>
      <c r="U44" s="623"/>
      <c r="V44" s="623"/>
      <c r="W44" s="623"/>
      <c r="X44" s="624"/>
    </row>
    <row r="45" spans="1:24" ht="24.95" customHeight="1">
      <c r="A45" s="622"/>
      <c r="B45" s="623"/>
      <c r="C45" s="623"/>
      <c r="D45" s="623"/>
      <c r="E45" s="623"/>
      <c r="F45" s="623"/>
      <c r="G45" s="623"/>
      <c r="H45" s="623"/>
      <c r="I45" s="623"/>
      <c r="J45" s="623"/>
      <c r="K45" s="623"/>
      <c r="L45" s="623"/>
      <c r="M45" s="623"/>
      <c r="N45" s="623"/>
      <c r="O45" s="623"/>
      <c r="P45" s="623"/>
      <c r="Q45" s="623"/>
      <c r="R45" s="623"/>
      <c r="S45" s="623"/>
      <c r="T45" s="623"/>
      <c r="U45" s="623"/>
      <c r="V45" s="623"/>
      <c r="W45" s="623"/>
      <c r="X45" s="624"/>
    </row>
    <row r="46" spans="1:24" ht="24.95" customHeight="1">
      <c r="A46" s="622"/>
      <c r="B46" s="623"/>
      <c r="C46" s="623"/>
      <c r="D46" s="623"/>
      <c r="E46" s="623"/>
      <c r="F46" s="623"/>
      <c r="G46" s="623"/>
      <c r="H46" s="623"/>
      <c r="I46" s="623"/>
      <c r="J46" s="623"/>
      <c r="K46" s="623"/>
      <c r="L46" s="623"/>
      <c r="M46" s="623"/>
      <c r="N46" s="623"/>
      <c r="O46" s="623"/>
      <c r="P46" s="623"/>
      <c r="Q46" s="623"/>
      <c r="R46" s="623"/>
      <c r="S46" s="623"/>
      <c r="T46" s="623"/>
      <c r="U46" s="623"/>
      <c r="V46" s="623"/>
      <c r="W46" s="623"/>
      <c r="X46" s="624"/>
    </row>
    <row r="47" spans="1:24" ht="24.95" customHeight="1">
      <c r="A47" s="622"/>
      <c r="B47" s="623"/>
      <c r="C47" s="623"/>
      <c r="D47" s="623"/>
      <c r="E47" s="623"/>
      <c r="F47" s="623"/>
      <c r="G47" s="623"/>
      <c r="H47" s="623"/>
      <c r="I47" s="623"/>
      <c r="J47" s="623"/>
      <c r="K47" s="623"/>
      <c r="L47" s="623"/>
      <c r="M47" s="623"/>
      <c r="N47" s="623"/>
      <c r="O47" s="623"/>
      <c r="P47" s="623"/>
      <c r="Q47" s="623"/>
      <c r="R47" s="623"/>
      <c r="S47" s="623"/>
      <c r="T47" s="623"/>
      <c r="U47" s="623"/>
      <c r="V47" s="623"/>
      <c r="W47" s="623"/>
      <c r="X47" s="624"/>
    </row>
    <row r="48" spans="1:24" ht="24.95" customHeight="1">
      <c r="A48" s="622"/>
      <c r="B48" s="623"/>
      <c r="C48" s="623"/>
      <c r="D48" s="623"/>
      <c r="E48" s="623"/>
      <c r="F48" s="623"/>
      <c r="G48" s="623"/>
      <c r="H48" s="623"/>
      <c r="I48" s="623"/>
      <c r="J48" s="623"/>
      <c r="K48" s="623"/>
      <c r="L48" s="623"/>
      <c r="M48" s="623"/>
      <c r="N48" s="623"/>
      <c r="O48" s="623"/>
      <c r="P48" s="623"/>
      <c r="Q48" s="623"/>
      <c r="R48" s="623"/>
      <c r="S48" s="623"/>
      <c r="T48" s="623"/>
      <c r="U48" s="623"/>
      <c r="V48" s="623"/>
      <c r="W48" s="623"/>
      <c r="X48" s="624"/>
    </row>
    <row r="49" spans="1:24" ht="24.95" customHeight="1">
      <c r="A49" s="622"/>
      <c r="B49" s="623"/>
      <c r="C49" s="623"/>
      <c r="D49" s="623"/>
      <c r="E49" s="623"/>
      <c r="F49" s="623"/>
      <c r="G49" s="623"/>
      <c r="H49" s="623"/>
      <c r="I49" s="623"/>
      <c r="J49" s="623"/>
      <c r="K49" s="623"/>
      <c r="L49" s="623"/>
      <c r="M49" s="623"/>
      <c r="N49" s="623"/>
      <c r="O49" s="623"/>
      <c r="P49" s="623"/>
      <c r="Q49" s="623"/>
      <c r="R49" s="623"/>
      <c r="S49" s="623"/>
      <c r="T49" s="623"/>
      <c r="U49" s="623"/>
      <c r="V49" s="623"/>
      <c r="W49" s="623"/>
      <c r="X49" s="624"/>
    </row>
    <row r="50" spans="1:24" ht="24.95" customHeight="1">
      <c r="A50" s="622"/>
      <c r="B50" s="623"/>
      <c r="C50" s="623"/>
      <c r="D50" s="623"/>
      <c r="E50" s="623"/>
      <c r="F50" s="623"/>
      <c r="G50" s="623"/>
      <c r="H50" s="623"/>
      <c r="I50" s="623"/>
      <c r="J50" s="623"/>
      <c r="K50" s="623"/>
      <c r="L50" s="623"/>
      <c r="M50" s="623"/>
      <c r="N50" s="623"/>
      <c r="O50" s="623"/>
      <c r="P50" s="623"/>
      <c r="Q50" s="623"/>
      <c r="R50" s="623"/>
      <c r="S50" s="623"/>
      <c r="T50" s="623"/>
      <c r="U50" s="623"/>
      <c r="V50" s="623"/>
      <c r="W50" s="623"/>
      <c r="X50" s="624"/>
    </row>
    <row r="51" spans="1:24" ht="24.95" customHeight="1">
      <c r="A51" s="622"/>
      <c r="B51" s="623"/>
      <c r="C51" s="623"/>
      <c r="D51" s="623"/>
      <c r="E51" s="623"/>
      <c r="F51" s="623"/>
      <c r="G51" s="623"/>
      <c r="H51" s="623"/>
      <c r="I51" s="623"/>
      <c r="J51" s="623"/>
      <c r="K51" s="623"/>
      <c r="L51" s="623"/>
      <c r="M51" s="623"/>
      <c r="N51" s="623"/>
      <c r="O51" s="623"/>
      <c r="P51" s="623"/>
      <c r="Q51" s="623"/>
      <c r="R51" s="623"/>
      <c r="S51" s="623"/>
      <c r="T51" s="623"/>
      <c r="U51" s="623"/>
      <c r="V51" s="623"/>
      <c r="W51" s="623"/>
      <c r="X51" s="624"/>
    </row>
    <row r="52" spans="1:24" ht="24.95" customHeight="1">
      <c r="A52" s="622"/>
      <c r="B52" s="623"/>
      <c r="C52" s="623"/>
      <c r="D52" s="623"/>
      <c r="E52" s="623"/>
      <c r="F52" s="623"/>
      <c r="G52" s="623"/>
      <c r="H52" s="623"/>
      <c r="I52" s="623"/>
      <c r="J52" s="623"/>
      <c r="K52" s="623"/>
      <c r="L52" s="623"/>
      <c r="M52" s="623"/>
      <c r="N52" s="623"/>
      <c r="O52" s="623"/>
      <c r="P52" s="623"/>
      <c r="Q52" s="623"/>
      <c r="R52" s="623"/>
      <c r="S52" s="623"/>
      <c r="T52" s="623"/>
      <c r="U52" s="623"/>
      <c r="V52" s="623"/>
      <c r="W52" s="623"/>
      <c r="X52" s="624"/>
    </row>
    <row r="53" spans="1:24" ht="24.95" customHeight="1">
      <c r="A53" s="622"/>
      <c r="B53" s="623"/>
      <c r="C53" s="623"/>
      <c r="D53" s="623"/>
      <c r="E53" s="623"/>
      <c r="F53" s="623"/>
      <c r="G53" s="623"/>
      <c r="H53" s="623"/>
      <c r="I53" s="623"/>
      <c r="J53" s="623"/>
      <c r="K53" s="623"/>
      <c r="L53" s="623"/>
      <c r="M53" s="623"/>
      <c r="N53" s="623"/>
      <c r="O53" s="623"/>
      <c r="P53" s="623"/>
      <c r="Q53" s="623"/>
      <c r="R53" s="623"/>
      <c r="S53" s="623"/>
      <c r="T53" s="623"/>
      <c r="U53" s="623"/>
      <c r="V53" s="623"/>
      <c r="W53" s="623"/>
      <c r="X53" s="624"/>
    </row>
    <row r="54" spans="1:24" ht="24.95" customHeight="1">
      <c r="A54" s="622"/>
      <c r="B54" s="623"/>
      <c r="C54" s="623"/>
      <c r="D54" s="623"/>
      <c r="E54" s="623"/>
      <c r="F54" s="623"/>
      <c r="G54" s="623"/>
      <c r="H54" s="623"/>
      <c r="I54" s="623"/>
      <c r="J54" s="623"/>
      <c r="K54" s="623"/>
      <c r="L54" s="623"/>
      <c r="M54" s="623"/>
      <c r="N54" s="623"/>
      <c r="O54" s="623"/>
      <c r="P54" s="623"/>
      <c r="Q54" s="623"/>
      <c r="R54" s="623"/>
      <c r="S54" s="623"/>
      <c r="T54" s="623"/>
      <c r="U54" s="623"/>
      <c r="V54" s="623"/>
      <c r="W54" s="623"/>
      <c r="X54" s="624"/>
    </row>
    <row r="55" spans="1:24" ht="24.95" customHeight="1">
      <c r="A55" s="622"/>
      <c r="B55" s="623"/>
      <c r="C55" s="623"/>
      <c r="D55" s="623"/>
      <c r="E55" s="623"/>
      <c r="F55" s="623"/>
      <c r="G55" s="623"/>
      <c r="H55" s="623"/>
      <c r="I55" s="623"/>
      <c r="J55" s="623"/>
      <c r="K55" s="623"/>
      <c r="L55" s="623"/>
      <c r="M55" s="623"/>
      <c r="N55" s="623"/>
      <c r="O55" s="623"/>
      <c r="P55" s="623"/>
      <c r="Q55" s="623"/>
      <c r="R55" s="623"/>
      <c r="S55" s="623"/>
      <c r="T55" s="623"/>
      <c r="U55" s="623"/>
      <c r="V55" s="623"/>
      <c r="W55" s="623"/>
      <c r="X55" s="624"/>
    </row>
    <row r="56" spans="1:24" ht="24.95" customHeight="1">
      <c r="A56" s="622"/>
      <c r="B56" s="623"/>
      <c r="C56" s="623"/>
      <c r="D56" s="623"/>
      <c r="E56" s="623"/>
      <c r="F56" s="623"/>
      <c r="G56" s="623"/>
      <c r="H56" s="623"/>
      <c r="I56" s="623"/>
      <c r="J56" s="623"/>
      <c r="K56" s="623"/>
      <c r="L56" s="623"/>
      <c r="M56" s="623"/>
      <c r="N56" s="623"/>
      <c r="O56" s="623"/>
      <c r="P56" s="623"/>
      <c r="Q56" s="623"/>
      <c r="R56" s="623"/>
      <c r="S56" s="623"/>
      <c r="T56" s="623"/>
      <c r="U56" s="623"/>
      <c r="V56" s="623"/>
      <c r="W56" s="623"/>
      <c r="X56" s="624"/>
    </row>
    <row r="57" spans="1:24" ht="24.95" customHeight="1">
      <c r="A57" s="622"/>
      <c r="B57" s="623"/>
      <c r="C57" s="623"/>
      <c r="D57" s="623"/>
      <c r="E57" s="623"/>
      <c r="F57" s="623"/>
      <c r="G57" s="623"/>
      <c r="H57" s="623"/>
      <c r="I57" s="623"/>
      <c r="J57" s="623"/>
      <c r="K57" s="623"/>
      <c r="L57" s="623"/>
      <c r="M57" s="623"/>
      <c r="N57" s="623"/>
      <c r="O57" s="623"/>
      <c r="P57" s="623"/>
      <c r="Q57" s="623"/>
      <c r="R57" s="623"/>
      <c r="S57" s="623"/>
      <c r="T57" s="623"/>
      <c r="U57" s="623"/>
      <c r="V57" s="623"/>
      <c r="W57" s="623"/>
      <c r="X57" s="624"/>
    </row>
    <row r="58" spans="1:24" ht="24.95" customHeight="1">
      <c r="A58" s="622"/>
      <c r="B58" s="623"/>
      <c r="C58" s="623"/>
      <c r="D58" s="623"/>
      <c r="E58" s="623"/>
      <c r="F58" s="623"/>
      <c r="G58" s="623"/>
      <c r="H58" s="623"/>
      <c r="I58" s="623"/>
      <c r="J58" s="623"/>
      <c r="K58" s="623"/>
      <c r="L58" s="623"/>
      <c r="M58" s="623"/>
      <c r="N58" s="623"/>
      <c r="O58" s="623"/>
      <c r="P58" s="623"/>
      <c r="Q58" s="623"/>
      <c r="R58" s="623"/>
      <c r="S58" s="623"/>
      <c r="T58" s="623"/>
      <c r="U58" s="623"/>
      <c r="V58" s="623"/>
      <c r="W58" s="623"/>
      <c r="X58" s="624"/>
    </row>
    <row r="59" spans="1:24" ht="24.95" customHeight="1">
      <c r="A59" s="622"/>
      <c r="B59" s="623"/>
      <c r="C59" s="623"/>
      <c r="D59" s="623"/>
      <c r="E59" s="623"/>
      <c r="F59" s="623"/>
      <c r="G59" s="623"/>
      <c r="H59" s="623"/>
      <c r="I59" s="623"/>
      <c r="J59" s="623"/>
      <c r="K59" s="623"/>
      <c r="L59" s="623"/>
      <c r="M59" s="623"/>
      <c r="N59" s="623"/>
      <c r="O59" s="623"/>
      <c r="P59" s="623"/>
      <c r="Q59" s="623"/>
      <c r="R59" s="623"/>
      <c r="S59" s="623"/>
      <c r="T59" s="623"/>
      <c r="U59" s="623"/>
      <c r="V59" s="623"/>
      <c r="W59" s="623"/>
      <c r="X59" s="624"/>
    </row>
    <row r="60" spans="1:24" ht="24.95" customHeight="1">
      <c r="A60" s="622"/>
      <c r="B60" s="623"/>
      <c r="C60" s="623"/>
      <c r="D60" s="623"/>
      <c r="E60" s="623"/>
      <c r="F60" s="623"/>
      <c r="G60" s="623"/>
      <c r="H60" s="623"/>
      <c r="I60" s="623"/>
      <c r="J60" s="623"/>
      <c r="K60" s="623"/>
      <c r="L60" s="623"/>
      <c r="M60" s="623"/>
      <c r="N60" s="623"/>
      <c r="O60" s="623"/>
      <c r="P60" s="623"/>
      <c r="Q60" s="623"/>
      <c r="R60" s="623"/>
      <c r="S60" s="623"/>
      <c r="T60" s="623"/>
      <c r="U60" s="623"/>
      <c r="V60" s="623"/>
      <c r="W60" s="623"/>
      <c r="X60" s="624"/>
    </row>
    <row r="61" spans="1:24" ht="24.95" customHeight="1">
      <c r="A61" s="622"/>
      <c r="B61" s="623"/>
      <c r="C61" s="623"/>
      <c r="D61" s="623"/>
      <c r="E61" s="623"/>
      <c r="F61" s="623"/>
      <c r="G61" s="623"/>
      <c r="H61" s="623"/>
      <c r="I61" s="623"/>
      <c r="J61" s="623"/>
      <c r="K61" s="623"/>
      <c r="L61" s="623"/>
      <c r="M61" s="623"/>
      <c r="N61" s="623"/>
      <c r="O61" s="623"/>
      <c r="P61" s="623"/>
      <c r="Q61" s="623"/>
      <c r="R61" s="623"/>
      <c r="S61" s="623"/>
      <c r="T61" s="623"/>
      <c r="U61" s="623"/>
      <c r="V61" s="623"/>
      <c r="W61" s="623"/>
      <c r="X61" s="624"/>
    </row>
    <row r="62" spans="1:24" ht="24.95" customHeight="1">
      <c r="A62" s="622"/>
      <c r="B62" s="623"/>
      <c r="C62" s="623"/>
      <c r="D62" s="623"/>
      <c r="E62" s="623"/>
      <c r="F62" s="623"/>
      <c r="G62" s="623"/>
      <c r="H62" s="623"/>
      <c r="I62" s="623"/>
      <c r="J62" s="623"/>
      <c r="K62" s="623"/>
      <c r="L62" s="623"/>
      <c r="M62" s="623"/>
      <c r="N62" s="623"/>
      <c r="O62" s="623"/>
      <c r="P62" s="623"/>
      <c r="Q62" s="623"/>
      <c r="R62" s="623"/>
      <c r="S62" s="623"/>
      <c r="T62" s="623"/>
      <c r="U62" s="623"/>
      <c r="V62" s="623"/>
      <c r="W62" s="623"/>
      <c r="X62" s="624"/>
    </row>
    <row r="63" spans="1:24" ht="24.95" customHeight="1">
      <c r="A63" s="622"/>
      <c r="B63" s="623"/>
      <c r="C63" s="623"/>
      <c r="D63" s="623"/>
      <c r="E63" s="623"/>
      <c r="F63" s="623"/>
      <c r="G63" s="623"/>
      <c r="H63" s="623"/>
      <c r="I63" s="623"/>
      <c r="J63" s="623"/>
      <c r="K63" s="623"/>
      <c r="L63" s="623"/>
      <c r="M63" s="623"/>
      <c r="N63" s="623"/>
      <c r="O63" s="623"/>
      <c r="P63" s="623"/>
      <c r="Q63" s="623"/>
      <c r="R63" s="623"/>
      <c r="S63" s="623"/>
      <c r="T63" s="623"/>
      <c r="U63" s="623"/>
      <c r="V63" s="623"/>
      <c r="W63" s="623"/>
      <c r="X63" s="624"/>
    </row>
    <row r="64" spans="1:24" ht="24.95" customHeight="1">
      <c r="A64" s="622"/>
      <c r="B64" s="623"/>
      <c r="C64" s="623"/>
      <c r="D64" s="623"/>
      <c r="E64" s="623"/>
      <c r="F64" s="623"/>
      <c r="G64" s="623"/>
      <c r="H64" s="623"/>
      <c r="I64" s="623"/>
      <c r="J64" s="623"/>
      <c r="K64" s="623"/>
      <c r="L64" s="623"/>
      <c r="M64" s="623"/>
      <c r="N64" s="623"/>
      <c r="O64" s="623"/>
      <c r="P64" s="623"/>
      <c r="Q64" s="623"/>
      <c r="R64" s="623"/>
      <c r="S64" s="623"/>
      <c r="T64" s="623"/>
      <c r="U64" s="623"/>
      <c r="V64" s="623"/>
      <c r="W64" s="623"/>
      <c r="X64" s="624"/>
    </row>
    <row r="65" spans="1:24" ht="24.95" customHeight="1" thickBot="1">
      <c r="A65" s="653"/>
      <c r="B65" s="654"/>
      <c r="C65" s="654"/>
      <c r="D65" s="654"/>
      <c r="E65" s="654"/>
      <c r="F65" s="654"/>
      <c r="G65" s="654"/>
      <c r="H65" s="654"/>
      <c r="I65" s="654"/>
      <c r="J65" s="654"/>
      <c r="K65" s="654"/>
      <c r="L65" s="654"/>
      <c r="M65" s="654"/>
      <c r="N65" s="654"/>
      <c r="O65" s="654"/>
      <c r="P65" s="654"/>
      <c r="Q65" s="654"/>
      <c r="R65" s="654"/>
      <c r="S65" s="654"/>
      <c r="T65" s="654"/>
      <c r="U65" s="654"/>
      <c r="V65" s="654"/>
      <c r="W65" s="654"/>
      <c r="X65" s="655"/>
    </row>
    <row r="72" spans="1:24" ht="20.100000000000001" customHeight="1">
      <c r="V72" s="120"/>
    </row>
  </sheetData>
  <sheetProtection algorithmName="SHA-512" hashValue="Ca2bXkz9b8NbIo7mOSmN3qDamuLRttaL91m/ANMAKWLCj63DhoElM6RXj2oxmubDV+RZ+DofzdB63CusSigLfw==" saltValue="fkxIE1sTBqI1UqbOG6V09g==" spinCount="100000" sheet="1" objects="1" selectLockedCells="1"/>
  <protectedRanges>
    <protectedRange sqref="P9:X9 D5:L7 N5:X7 F8 F9:N9" name="範囲1"/>
    <protectedRange sqref="F10:N10 P10:X10 J12:X16 E19:X27" name="範囲1_1"/>
  </protectedRanges>
  <mergeCells count="58">
    <mergeCell ref="A49:X49"/>
    <mergeCell ref="A48:X48"/>
    <mergeCell ref="Q33:S33"/>
    <mergeCell ref="A61:X61"/>
    <mergeCell ref="A50:X50"/>
    <mergeCell ref="A51:X51"/>
    <mergeCell ref="A52:X52"/>
    <mergeCell ref="A53:X53"/>
    <mergeCell ref="A54:X54"/>
    <mergeCell ref="A47:X47"/>
    <mergeCell ref="A59:X59"/>
    <mergeCell ref="T33:X33"/>
    <mergeCell ref="A62:X62"/>
    <mergeCell ref="A63:X63"/>
    <mergeCell ref="A64:X64"/>
    <mergeCell ref="A65:X65"/>
    <mergeCell ref="A55:X55"/>
    <mergeCell ref="A56:X56"/>
    <mergeCell ref="A57:X57"/>
    <mergeCell ref="A58:X58"/>
    <mergeCell ref="A60:X60"/>
    <mergeCell ref="A18:X18"/>
    <mergeCell ref="A19:D26"/>
    <mergeCell ref="E19:X26"/>
    <mergeCell ref="A27:D27"/>
    <mergeCell ref="E27:X27"/>
    <mergeCell ref="A12:I14"/>
    <mergeCell ref="J12:X14"/>
    <mergeCell ref="A15:I16"/>
    <mergeCell ref="J15:X16"/>
    <mergeCell ref="A46:X46"/>
    <mergeCell ref="A42:X42"/>
    <mergeCell ref="A43:X43"/>
    <mergeCell ref="A44:X44"/>
    <mergeCell ref="A45:X45"/>
    <mergeCell ref="A37:X37"/>
    <mergeCell ref="A38:X38"/>
    <mergeCell ref="A39:X39"/>
    <mergeCell ref="A40:X40"/>
    <mergeCell ref="A41:X41"/>
    <mergeCell ref="A30:X30"/>
    <mergeCell ref="A31:X32"/>
    <mergeCell ref="A11:X11"/>
    <mergeCell ref="A5:E5"/>
    <mergeCell ref="A9:E9"/>
    <mergeCell ref="Q1:S1"/>
    <mergeCell ref="A2:P2"/>
    <mergeCell ref="A3:X4"/>
    <mergeCell ref="A8:E8"/>
    <mergeCell ref="A6:E7"/>
    <mergeCell ref="F5:N5"/>
    <mergeCell ref="O5:X5"/>
    <mergeCell ref="F6:N7"/>
    <mergeCell ref="O6:X7"/>
    <mergeCell ref="A1:P1"/>
    <mergeCell ref="F8:X8"/>
    <mergeCell ref="F9:X9"/>
    <mergeCell ref="T1:X1"/>
  </mergeCells>
  <phoneticPr fontId="1"/>
  <pageMargins left="0.78740157480314965" right="0.78740157480314965" top="0.6692913385826772" bottom="0.51181102362204722" header="0.27559055118110237" footer="0.27559055118110237"/>
  <pageSetup paperSize="9" scale="97" fitToHeight="0" orientation="portrait" r:id="rId1"/>
  <headerFooter alignWithMargins="0">
    <oddHeader>&amp;R&amp;"ＭＳ Ｐ明朝,太字"&amp;20様式5</oddHeader>
    <oddFooter>&amp;C&amp;"ＭＳ Ｐ明朝,太字"&amp;10(博士前期課程)</oddFooter>
  </headerFooter>
  <rowBreaks count="1" manualBreakCount="1">
    <brk id="32" max="2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X32"/>
  <sheetViews>
    <sheetView showGridLines="0" view="pageBreakPreview" zoomScaleNormal="100" zoomScaleSheetLayoutView="100" workbookViewId="0">
      <selection activeCell="O4" sqref="O4:P4"/>
    </sheetView>
  </sheetViews>
  <sheetFormatPr defaultRowHeight="20.100000000000001" customHeight="1"/>
  <cols>
    <col min="1" max="26" width="3.625" style="24" customWidth="1"/>
    <col min="27" max="256" width="9" style="24"/>
    <col min="257" max="282" width="3.625" style="24" customWidth="1"/>
    <col min="283" max="512" width="9" style="24"/>
    <col min="513" max="538" width="3.625" style="24" customWidth="1"/>
    <col min="539" max="768" width="9" style="24"/>
    <col min="769" max="794" width="3.625" style="24" customWidth="1"/>
    <col min="795" max="1024" width="9" style="24"/>
    <col min="1025" max="1050" width="3.625" style="24" customWidth="1"/>
    <col min="1051" max="1280" width="9" style="24"/>
    <col min="1281" max="1306" width="3.625" style="24" customWidth="1"/>
    <col min="1307" max="1536" width="9" style="24"/>
    <col min="1537" max="1562" width="3.625" style="24" customWidth="1"/>
    <col min="1563" max="1792" width="9" style="24"/>
    <col min="1793" max="1818" width="3.625" style="24" customWidth="1"/>
    <col min="1819" max="2048" width="9" style="24"/>
    <col min="2049" max="2074" width="3.625" style="24" customWidth="1"/>
    <col min="2075" max="2304" width="9" style="24"/>
    <col min="2305" max="2330" width="3.625" style="24" customWidth="1"/>
    <col min="2331" max="2560" width="9" style="24"/>
    <col min="2561" max="2586" width="3.625" style="24" customWidth="1"/>
    <col min="2587" max="2816" width="9" style="24"/>
    <col min="2817" max="2842" width="3.625" style="24" customWidth="1"/>
    <col min="2843" max="3072" width="9" style="24"/>
    <col min="3073" max="3098" width="3.625" style="24" customWidth="1"/>
    <col min="3099" max="3328" width="9" style="24"/>
    <col min="3329" max="3354" width="3.625" style="24" customWidth="1"/>
    <col min="3355" max="3584" width="9" style="24"/>
    <col min="3585" max="3610" width="3.625" style="24" customWidth="1"/>
    <col min="3611" max="3840" width="9" style="24"/>
    <col min="3841" max="3866" width="3.625" style="24" customWidth="1"/>
    <col min="3867" max="4096" width="9" style="24"/>
    <col min="4097" max="4122" width="3.625" style="24" customWidth="1"/>
    <col min="4123" max="4352" width="9" style="24"/>
    <col min="4353" max="4378" width="3.625" style="24" customWidth="1"/>
    <col min="4379" max="4608" width="9" style="24"/>
    <col min="4609" max="4634" width="3.625" style="24" customWidth="1"/>
    <col min="4635" max="4864" width="9" style="24"/>
    <col min="4865" max="4890" width="3.625" style="24" customWidth="1"/>
    <col min="4891" max="5120" width="9" style="24"/>
    <col min="5121" max="5146" width="3.625" style="24" customWidth="1"/>
    <col min="5147" max="5376" width="9" style="24"/>
    <col min="5377" max="5402" width="3.625" style="24" customWidth="1"/>
    <col min="5403" max="5632" width="9" style="24"/>
    <col min="5633" max="5658" width="3.625" style="24" customWidth="1"/>
    <col min="5659" max="5888" width="9" style="24"/>
    <col min="5889" max="5914" width="3.625" style="24" customWidth="1"/>
    <col min="5915" max="6144" width="9" style="24"/>
    <col min="6145" max="6170" width="3.625" style="24" customWidth="1"/>
    <col min="6171" max="6400" width="9" style="24"/>
    <col min="6401" max="6426" width="3.625" style="24" customWidth="1"/>
    <col min="6427" max="6656" width="9" style="24"/>
    <col min="6657" max="6682" width="3.625" style="24" customWidth="1"/>
    <col min="6683" max="6912" width="9" style="24"/>
    <col min="6913" max="6938" width="3.625" style="24" customWidth="1"/>
    <col min="6939" max="7168" width="9" style="24"/>
    <col min="7169" max="7194" width="3.625" style="24" customWidth="1"/>
    <col min="7195" max="7424" width="9" style="24"/>
    <col min="7425" max="7450" width="3.625" style="24" customWidth="1"/>
    <col min="7451" max="7680" width="9" style="24"/>
    <col min="7681" max="7706" width="3.625" style="24" customWidth="1"/>
    <col min="7707" max="7936" width="9" style="24"/>
    <col min="7937" max="7962" width="3.625" style="24" customWidth="1"/>
    <col min="7963" max="8192" width="9" style="24"/>
    <col min="8193" max="8218" width="3.625" style="24" customWidth="1"/>
    <col min="8219" max="8448" width="9" style="24"/>
    <col min="8449" max="8474" width="3.625" style="24" customWidth="1"/>
    <col min="8475" max="8704" width="9" style="24"/>
    <col min="8705" max="8730" width="3.625" style="24" customWidth="1"/>
    <col min="8731" max="8960" width="9" style="24"/>
    <col min="8961" max="8986" width="3.625" style="24" customWidth="1"/>
    <col min="8987" max="9216" width="9" style="24"/>
    <col min="9217" max="9242" width="3.625" style="24" customWidth="1"/>
    <col min="9243" max="9472" width="9" style="24"/>
    <col min="9473" max="9498" width="3.625" style="24" customWidth="1"/>
    <col min="9499" max="9728" width="9" style="24"/>
    <col min="9729" max="9754" width="3.625" style="24" customWidth="1"/>
    <col min="9755" max="9984" width="9" style="24"/>
    <col min="9985" max="10010" width="3.625" style="24" customWidth="1"/>
    <col min="10011" max="10240" width="9" style="24"/>
    <col min="10241" max="10266" width="3.625" style="24" customWidth="1"/>
    <col min="10267" max="10496" width="9" style="24"/>
    <col min="10497" max="10522" width="3.625" style="24" customWidth="1"/>
    <col min="10523" max="10752" width="9" style="24"/>
    <col min="10753" max="10778" width="3.625" style="24" customWidth="1"/>
    <col min="10779" max="11008" width="9" style="24"/>
    <col min="11009" max="11034" width="3.625" style="24" customWidth="1"/>
    <col min="11035" max="11264" width="9" style="24"/>
    <col min="11265" max="11290" width="3.625" style="24" customWidth="1"/>
    <col min="11291" max="11520" width="9" style="24"/>
    <col min="11521" max="11546" width="3.625" style="24" customWidth="1"/>
    <col min="11547" max="11776" width="9" style="24"/>
    <col min="11777" max="11802" width="3.625" style="24" customWidth="1"/>
    <col min="11803" max="12032" width="9" style="24"/>
    <col min="12033" max="12058" width="3.625" style="24" customWidth="1"/>
    <col min="12059" max="12288" width="9" style="24"/>
    <col min="12289" max="12314" width="3.625" style="24" customWidth="1"/>
    <col min="12315" max="12544" width="9" style="24"/>
    <col min="12545" max="12570" width="3.625" style="24" customWidth="1"/>
    <col min="12571" max="12800" width="9" style="24"/>
    <col min="12801" max="12826" width="3.625" style="24" customWidth="1"/>
    <col min="12827" max="13056" width="9" style="24"/>
    <col min="13057" max="13082" width="3.625" style="24" customWidth="1"/>
    <col min="13083" max="13312" width="9" style="24"/>
    <col min="13313" max="13338" width="3.625" style="24" customWidth="1"/>
    <col min="13339" max="13568" width="9" style="24"/>
    <col min="13569" max="13594" width="3.625" style="24" customWidth="1"/>
    <col min="13595" max="13824" width="9" style="24"/>
    <col min="13825" max="13850" width="3.625" style="24" customWidth="1"/>
    <col min="13851" max="14080" width="9" style="24"/>
    <col min="14081" max="14106" width="3.625" style="24" customWidth="1"/>
    <col min="14107" max="14336" width="9" style="24"/>
    <col min="14337" max="14362" width="3.625" style="24" customWidth="1"/>
    <col min="14363" max="14592" width="9" style="24"/>
    <col min="14593" max="14618" width="3.625" style="24" customWidth="1"/>
    <col min="14619" max="14848" width="9" style="24"/>
    <col min="14849" max="14874" width="3.625" style="24" customWidth="1"/>
    <col min="14875" max="15104" width="9" style="24"/>
    <col min="15105" max="15130" width="3.625" style="24" customWidth="1"/>
    <col min="15131" max="15360" width="9" style="24"/>
    <col min="15361" max="15386" width="3.625" style="24" customWidth="1"/>
    <col min="15387" max="15616" width="9" style="24"/>
    <col min="15617" max="15642" width="3.625" style="24" customWidth="1"/>
    <col min="15643" max="15872" width="9" style="24"/>
    <col min="15873" max="15898" width="3.625" style="24" customWidth="1"/>
    <col min="15899" max="16128" width="9" style="24"/>
    <col min="16129" max="16154" width="3.625" style="24" customWidth="1"/>
    <col min="16155" max="16384" width="9" style="24"/>
  </cols>
  <sheetData>
    <row r="1" spans="1:24" ht="17.25" customHeight="1">
      <c r="A1" s="658" t="str">
        <f>様式１!A1&amp;"年度"&amp;様式１!C1&amp;IF(様式１!C1="4月","入学"&amp;CHAR(10)&amp;"北九州市立大学大学院","入学・"&amp;様式１!A1+1&amp;"年度4月入学"&amp;CHAR(10)&amp;"北九州市立大学大学院")</f>
        <v>2025年度10月入学・2026年度4月入学
北九州市立大学大学院</v>
      </c>
      <c r="B1" s="658"/>
      <c r="C1" s="658"/>
      <c r="D1" s="658"/>
      <c r="E1" s="658"/>
      <c r="F1" s="658"/>
      <c r="G1" s="658"/>
      <c r="H1" s="658"/>
      <c r="I1" s="658"/>
      <c r="J1" s="658"/>
      <c r="K1" s="658"/>
      <c r="L1" s="658"/>
      <c r="M1" s="658"/>
      <c r="N1" s="658"/>
      <c r="O1" s="658"/>
      <c r="P1" s="658"/>
      <c r="Q1" s="658"/>
      <c r="R1" s="658"/>
      <c r="S1" s="658"/>
      <c r="T1" s="658"/>
      <c r="U1" s="658"/>
      <c r="V1" s="658"/>
      <c r="W1" s="658"/>
      <c r="X1" s="658"/>
    </row>
    <row r="2" spans="1:24" ht="17.25" customHeight="1">
      <c r="A2" s="659" t="s">
        <v>99</v>
      </c>
      <c r="B2" s="659"/>
      <c r="C2" s="659"/>
      <c r="D2" s="659"/>
      <c r="E2" s="659"/>
      <c r="F2" s="659"/>
      <c r="G2" s="659"/>
      <c r="H2" s="659"/>
      <c r="I2" s="659"/>
      <c r="J2" s="659"/>
      <c r="K2" s="659"/>
      <c r="L2" s="659"/>
      <c r="M2" s="659"/>
      <c r="N2" s="659"/>
      <c r="O2" s="659"/>
      <c r="P2" s="659"/>
      <c r="Q2" s="659"/>
      <c r="R2" s="659"/>
      <c r="S2" s="659"/>
      <c r="T2" s="659"/>
      <c r="U2" s="659"/>
      <c r="V2" s="659"/>
      <c r="W2" s="659"/>
      <c r="X2" s="659"/>
    </row>
    <row r="3" spans="1:24" ht="30" customHeight="1">
      <c r="A3" s="55"/>
      <c r="B3" s="55"/>
      <c r="C3" s="55"/>
      <c r="D3" s="55"/>
      <c r="E3" s="55"/>
      <c r="F3" s="55"/>
      <c r="G3" s="55"/>
      <c r="H3" s="55"/>
      <c r="I3" s="55"/>
      <c r="J3" s="55"/>
      <c r="K3" s="55"/>
      <c r="L3" s="55"/>
      <c r="M3" s="55"/>
      <c r="N3" s="55"/>
      <c r="O3" s="55"/>
      <c r="P3" s="55"/>
      <c r="Q3" s="55"/>
      <c r="R3" s="55"/>
      <c r="S3" s="55"/>
      <c r="T3" s="55"/>
      <c r="U3" s="55"/>
      <c r="V3" s="55"/>
      <c r="W3" s="55"/>
      <c r="X3" s="55"/>
    </row>
    <row r="4" spans="1:24" ht="25.5" customHeight="1">
      <c r="A4" s="56"/>
      <c r="B4" s="56"/>
      <c r="C4" s="56"/>
      <c r="D4" s="56"/>
      <c r="E4" s="56"/>
      <c r="F4" s="56"/>
      <c r="G4" s="56"/>
      <c r="H4" s="56"/>
      <c r="I4" s="56"/>
      <c r="K4" s="481" t="s">
        <v>82</v>
      </c>
      <c r="L4" s="609"/>
      <c r="M4" s="609"/>
      <c r="N4" s="609"/>
      <c r="O4" s="660"/>
      <c r="P4" s="660"/>
      <c r="Q4" s="481" t="s">
        <v>39</v>
      </c>
      <c r="R4" s="661"/>
      <c r="S4" s="205"/>
      <c r="T4" s="481" t="s">
        <v>4</v>
      </c>
      <c r="U4" s="661"/>
      <c r="V4" s="205"/>
      <c r="W4" s="481" t="s">
        <v>3</v>
      </c>
      <c r="X4" s="661"/>
    </row>
    <row r="5" spans="1:24" ht="16.5" customHeight="1" thickBot="1">
      <c r="A5" s="57"/>
      <c r="B5" s="57"/>
      <c r="C5" s="57"/>
      <c r="D5" s="57"/>
      <c r="E5" s="57"/>
      <c r="F5" s="57"/>
      <c r="G5" s="57"/>
      <c r="H5" s="57"/>
      <c r="I5" s="57"/>
      <c r="J5" s="57"/>
      <c r="K5" s="57"/>
      <c r="L5" s="57"/>
      <c r="M5" s="57"/>
      <c r="N5" s="57"/>
      <c r="O5" s="57"/>
      <c r="P5" s="57"/>
      <c r="Q5" s="57"/>
      <c r="R5" s="57"/>
      <c r="S5" s="57"/>
      <c r="T5" s="57"/>
      <c r="U5" s="57"/>
      <c r="V5" s="57"/>
      <c r="W5" s="57"/>
      <c r="X5" s="57"/>
    </row>
    <row r="6" spans="1:24" ht="16.5" customHeight="1">
      <c r="A6" s="665" t="s">
        <v>75</v>
      </c>
      <c r="B6" s="666"/>
      <c r="C6" s="666"/>
      <c r="D6" s="666"/>
      <c r="E6" s="666"/>
      <c r="F6" s="666"/>
      <c r="G6" s="666"/>
      <c r="H6" s="666"/>
      <c r="I6" s="667"/>
      <c r="J6" s="668"/>
      <c r="K6" s="668"/>
      <c r="L6" s="668"/>
      <c r="M6" s="668"/>
      <c r="N6" s="668"/>
      <c r="O6" s="668"/>
      <c r="P6" s="668"/>
      <c r="Q6" s="668"/>
      <c r="R6" s="668"/>
      <c r="S6" s="668"/>
      <c r="T6" s="668"/>
      <c r="U6" s="668"/>
      <c r="V6" s="668"/>
      <c r="W6" s="668"/>
      <c r="X6" s="669"/>
    </row>
    <row r="7" spans="1:24" ht="16.5" customHeight="1">
      <c r="A7" s="670" t="s">
        <v>83</v>
      </c>
      <c r="B7" s="671"/>
      <c r="C7" s="671"/>
      <c r="D7" s="671"/>
      <c r="E7" s="671"/>
      <c r="F7" s="671"/>
      <c r="G7" s="671"/>
      <c r="H7" s="671"/>
      <c r="I7" s="676"/>
      <c r="J7" s="676"/>
      <c r="K7" s="676"/>
      <c r="L7" s="676"/>
      <c r="M7" s="676"/>
      <c r="N7" s="676"/>
      <c r="O7" s="676"/>
      <c r="P7" s="676"/>
      <c r="Q7" s="676"/>
      <c r="R7" s="676"/>
      <c r="S7" s="676"/>
      <c r="T7" s="676"/>
      <c r="U7" s="676"/>
      <c r="V7" s="676"/>
      <c r="W7" s="676"/>
      <c r="X7" s="677"/>
    </row>
    <row r="8" spans="1:24" ht="16.5" customHeight="1">
      <c r="A8" s="672"/>
      <c r="B8" s="673"/>
      <c r="C8" s="673"/>
      <c r="D8" s="673"/>
      <c r="E8" s="673"/>
      <c r="F8" s="673"/>
      <c r="G8" s="673"/>
      <c r="H8" s="673"/>
      <c r="I8" s="678"/>
      <c r="J8" s="678"/>
      <c r="K8" s="678"/>
      <c r="L8" s="678"/>
      <c r="M8" s="678"/>
      <c r="N8" s="678"/>
      <c r="O8" s="678"/>
      <c r="P8" s="678"/>
      <c r="Q8" s="678"/>
      <c r="R8" s="678"/>
      <c r="S8" s="678"/>
      <c r="T8" s="678"/>
      <c r="U8" s="678"/>
      <c r="V8" s="678"/>
      <c r="W8" s="678"/>
      <c r="X8" s="679"/>
    </row>
    <row r="9" spans="1:24" ht="16.5" customHeight="1">
      <c r="A9" s="674"/>
      <c r="B9" s="675"/>
      <c r="C9" s="675"/>
      <c r="D9" s="675"/>
      <c r="E9" s="675"/>
      <c r="F9" s="675"/>
      <c r="G9" s="675"/>
      <c r="H9" s="675"/>
      <c r="I9" s="680"/>
      <c r="J9" s="680"/>
      <c r="K9" s="680"/>
      <c r="L9" s="680"/>
      <c r="M9" s="680"/>
      <c r="N9" s="680"/>
      <c r="O9" s="680"/>
      <c r="P9" s="680"/>
      <c r="Q9" s="680"/>
      <c r="R9" s="680"/>
      <c r="S9" s="680"/>
      <c r="T9" s="680"/>
      <c r="U9" s="680"/>
      <c r="V9" s="680"/>
      <c r="W9" s="680"/>
      <c r="X9" s="681"/>
    </row>
    <row r="10" spans="1:24" ht="30" customHeight="1">
      <c r="A10" s="446" t="s">
        <v>76</v>
      </c>
      <c r="B10" s="458"/>
      <c r="C10" s="458"/>
      <c r="D10" s="458"/>
      <c r="E10" s="458"/>
      <c r="F10" s="458"/>
      <c r="G10" s="458"/>
      <c r="H10" s="459"/>
      <c r="I10" s="685"/>
      <c r="J10" s="686"/>
      <c r="K10" s="686"/>
      <c r="L10" s="686"/>
      <c r="M10" s="686"/>
      <c r="N10" s="686"/>
      <c r="O10" s="686"/>
      <c r="P10" s="686"/>
      <c r="Q10" s="686"/>
      <c r="R10" s="686"/>
      <c r="S10" s="686"/>
      <c r="T10" s="686"/>
      <c r="U10" s="686"/>
      <c r="V10" s="686"/>
      <c r="W10" s="686"/>
      <c r="X10" s="687"/>
    </row>
    <row r="11" spans="1:24" ht="30" customHeight="1" thickBot="1">
      <c r="A11" s="461" t="s">
        <v>141</v>
      </c>
      <c r="B11" s="462"/>
      <c r="C11" s="462"/>
      <c r="D11" s="462"/>
      <c r="E11" s="462"/>
      <c r="F11" s="462"/>
      <c r="G11" s="462"/>
      <c r="H11" s="463"/>
      <c r="I11" s="682"/>
      <c r="J11" s="683"/>
      <c r="K11" s="683"/>
      <c r="L11" s="683"/>
      <c r="M11" s="683"/>
      <c r="N11" s="683"/>
      <c r="O11" s="683"/>
      <c r="P11" s="683"/>
      <c r="Q11" s="683"/>
      <c r="R11" s="683"/>
      <c r="S11" s="683"/>
      <c r="T11" s="683"/>
      <c r="U11" s="683"/>
      <c r="V11" s="683"/>
      <c r="W11" s="683"/>
      <c r="X11" s="684"/>
    </row>
    <row r="12" spans="1:24" ht="16.5" customHeight="1">
      <c r="A12" s="145" t="s">
        <v>106</v>
      </c>
      <c r="B12" s="59"/>
      <c r="C12" s="59"/>
      <c r="D12" s="60"/>
      <c r="E12" s="60"/>
      <c r="F12" s="60"/>
      <c r="G12" s="60"/>
      <c r="H12" s="60"/>
      <c r="I12" s="60"/>
      <c r="J12" s="60"/>
      <c r="K12" s="60"/>
      <c r="L12" s="60"/>
      <c r="M12" s="60"/>
      <c r="N12" s="60"/>
      <c r="O12" s="60"/>
      <c r="P12" s="60"/>
      <c r="Q12" s="60"/>
      <c r="R12" s="60"/>
      <c r="S12" s="60"/>
      <c r="T12" s="60"/>
      <c r="U12" s="60"/>
      <c r="V12" s="60"/>
      <c r="W12" s="60"/>
      <c r="X12" s="60"/>
    </row>
    <row r="13" spans="1:24" ht="16.5" customHeight="1">
      <c r="A13" s="58"/>
      <c r="B13" s="59"/>
      <c r="C13" s="59"/>
      <c r="D13" s="60"/>
      <c r="E13" s="60"/>
      <c r="F13" s="60"/>
      <c r="G13" s="60"/>
      <c r="H13" s="60"/>
      <c r="I13" s="60"/>
      <c r="J13" s="60"/>
      <c r="K13" s="60"/>
      <c r="L13" s="60"/>
      <c r="M13" s="60"/>
      <c r="N13" s="60"/>
      <c r="O13" s="60"/>
      <c r="P13" s="60"/>
      <c r="Q13" s="60"/>
      <c r="R13" s="60"/>
      <c r="S13" s="60"/>
      <c r="T13" s="60"/>
      <c r="U13" s="60"/>
      <c r="V13" s="60"/>
      <c r="W13" s="60"/>
      <c r="X13" s="60"/>
    </row>
    <row r="14" spans="1:24" ht="16.5" customHeight="1">
      <c r="A14" s="61"/>
      <c r="B14" s="61"/>
      <c r="C14" s="61"/>
      <c r="D14" s="61"/>
      <c r="E14" s="61"/>
      <c r="F14" s="61"/>
      <c r="G14" s="61"/>
      <c r="H14" s="61"/>
      <c r="I14" s="61"/>
      <c r="J14" s="61"/>
      <c r="K14" s="61"/>
      <c r="L14" s="61"/>
      <c r="M14" s="61"/>
      <c r="N14" s="61"/>
      <c r="O14" s="61"/>
      <c r="P14" s="61"/>
      <c r="Q14" s="61"/>
      <c r="R14" s="61"/>
      <c r="S14" s="61"/>
      <c r="T14" s="61"/>
      <c r="U14" s="61"/>
      <c r="V14" s="61"/>
      <c r="W14" s="61"/>
      <c r="X14" s="61"/>
    </row>
    <row r="15" spans="1:24" ht="16.5" customHeight="1">
      <c r="A15" s="61"/>
      <c r="B15" s="61"/>
      <c r="C15" s="61"/>
      <c r="D15" s="61"/>
      <c r="E15" s="61"/>
      <c r="F15" s="61"/>
      <c r="G15" s="61"/>
      <c r="H15" s="61"/>
      <c r="I15" s="61"/>
      <c r="J15" s="61"/>
      <c r="K15" s="61"/>
      <c r="L15" s="61"/>
      <c r="M15" s="61"/>
      <c r="N15" s="61"/>
      <c r="O15" s="61"/>
      <c r="P15" s="61"/>
      <c r="Q15" s="61"/>
      <c r="R15" s="61"/>
      <c r="S15" s="61"/>
      <c r="T15" s="61"/>
      <c r="U15" s="61"/>
      <c r="V15" s="61"/>
      <c r="W15" s="61"/>
      <c r="X15" s="61"/>
    </row>
    <row r="16" spans="1:24" ht="16.5" customHeight="1">
      <c r="A16" s="61"/>
      <c r="B16" s="61"/>
      <c r="C16" s="61"/>
      <c r="D16" s="61"/>
      <c r="E16" s="61"/>
      <c r="F16" s="61"/>
      <c r="G16" s="61"/>
      <c r="H16" s="61"/>
      <c r="I16" s="61"/>
      <c r="J16" s="61"/>
      <c r="K16" s="61"/>
      <c r="L16" s="61"/>
      <c r="M16" s="61"/>
      <c r="N16" s="61"/>
      <c r="O16" s="61"/>
      <c r="P16" s="61"/>
      <c r="Q16" s="61"/>
      <c r="R16" s="61"/>
      <c r="S16" s="61"/>
      <c r="T16" s="61"/>
      <c r="U16" s="61"/>
      <c r="V16" s="61"/>
      <c r="W16" s="61"/>
      <c r="X16" s="61"/>
    </row>
    <row r="17" spans="1:24" ht="16.5" customHeight="1">
      <c r="A17" s="61"/>
      <c r="B17" s="61"/>
      <c r="C17" s="61"/>
      <c r="D17" s="61"/>
      <c r="E17" s="61"/>
      <c r="F17" s="61"/>
      <c r="G17" s="61"/>
      <c r="H17" s="61"/>
      <c r="I17" s="61"/>
      <c r="J17" s="61"/>
      <c r="K17" s="61"/>
      <c r="L17" s="61"/>
      <c r="M17" s="61"/>
      <c r="N17" s="61"/>
      <c r="O17" s="61"/>
      <c r="P17" s="61"/>
      <c r="Q17" s="61"/>
      <c r="R17" s="61"/>
      <c r="S17" s="61"/>
      <c r="T17" s="61"/>
      <c r="U17" s="61"/>
      <c r="V17" s="61"/>
      <c r="W17" s="61"/>
      <c r="X17" s="61"/>
    </row>
    <row r="18" spans="1:24" ht="16.5" customHeight="1">
      <c r="A18" s="62" t="s">
        <v>96</v>
      </c>
      <c r="B18" s="61"/>
      <c r="C18" s="61"/>
      <c r="D18" s="61"/>
      <c r="E18" s="61"/>
      <c r="F18" s="61"/>
      <c r="G18" s="61"/>
      <c r="H18" s="61"/>
      <c r="I18" s="61"/>
      <c r="J18" s="61"/>
      <c r="K18" s="61"/>
      <c r="L18" s="61"/>
      <c r="M18" s="61"/>
      <c r="N18" s="61"/>
      <c r="O18" s="61"/>
      <c r="P18" s="61"/>
      <c r="Q18" s="61"/>
      <c r="R18" s="61"/>
      <c r="S18" s="61"/>
      <c r="T18" s="61"/>
      <c r="U18" s="61"/>
      <c r="V18" s="61"/>
      <c r="W18" s="61"/>
      <c r="X18" s="61"/>
    </row>
    <row r="19" spans="1:24" ht="9" customHeight="1">
      <c r="B19" s="102"/>
      <c r="C19" s="102"/>
      <c r="D19" s="102"/>
      <c r="E19" s="102"/>
      <c r="F19" s="102"/>
      <c r="G19" s="102"/>
      <c r="H19" s="102"/>
      <c r="I19" s="103"/>
      <c r="J19" s="103"/>
      <c r="K19" s="103"/>
      <c r="L19" s="61"/>
      <c r="M19" s="61"/>
      <c r="N19" s="61"/>
      <c r="O19" s="61"/>
      <c r="P19" s="61"/>
      <c r="Q19" s="61"/>
      <c r="R19" s="61"/>
      <c r="S19" s="61"/>
      <c r="T19" s="61"/>
      <c r="U19" s="61"/>
      <c r="V19" s="61"/>
      <c r="W19" s="61"/>
      <c r="X19" s="61"/>
    </row>
    <row r="20" spans="1:24" ht="16.5" customHeight="1">
      <c r="A20" s="102"/>
      <c r="B20" s="664">
        <v>45827</v>
      </c>
      <c r="C20" s="664"/>
      <c r="D20" s="664"/>
      <c r="E20" s="664"/>
      <c r="F20" s="664"/>
      <c r="G20" s="664"/>
      <c r="H20" s="104" t="s">
        <v>32</v>
      </c>
      <c r="I20" s="103"/>
      <c r="J20" s="103"/>
      <c r="K20" s="103"/>
      <c r="L20" s="61"/>
      <c r="M20" s="61"/>
      <c r="N20" s="61"/>
      <c r="O20" s="61"/>
      <c r="P20" s="61"/>
      <c r="Q20" s="61"/>
      <c r="R20" s="61"/>
      <c r="S20" s="61"/>
      <c r="T20" s="61"/>
      <c r="U20" s="61"/>
      <c r="V20" s="61"/>
      <c r="W20" s="61"/>
      <c r="X20" s="61"/>
    </row>
    <row r="21" spans="1:24" ht="16.5" customHeight="1">
      <c r="A21" s="105"/>
      <c r="B21" s="662"/>
      <c r="C21" s="662"/>
      <c r="D21" s="662"/>
      <c r="E21" s="662"/>
      <c r="F21" s="662"/>
      <c r="G21" s="662"/>
      <c r="H21" s="21"/>
      <c r="I21" s="106"/>
      <c r="J21" s="106"/>
      <c r="K21" s="106"/>
      <c r="L21" s="106"/>
      <c r="M21" s="106"/>
      <c r="N21" s="106"/>
      <c r="O21" s="106"/>
      <c r="P21" s="106"/>
      <c r="Q21" s="106"/>
      <c r="R21" s="106"/>
      <c r="S21" s="106"/>
      <c r="T21" s="106"/>
      <c r="U21" s="106"/>
      <c r="V21" s="106"/>
      <c r="W21" s="106"/>
      <c r="X21" s="106"/>
    </row>
    <row r="22" spans="1:24" ht="16.5" customHeight="1">
      <c r="A22" s="105"/>
      <c r="B22" s="55"/>
      <c r="C22" s="55"/>
      <c r="D22" s="55"/>
      <c r="E22" s="55"/>
      <c r="F22" s="55"/>
      <c r="G22" s="55"/>
      <c r="H22" s="21"/>
      <c r="I22" s="106"/>
      <c r="J22" s="106"/>
      <c r="K22" s="106"/>
      <c r="L22" s="106"/>
      <c r="M22" s="106"/>
      <c r="N22" s="106"/>
      <c r="O22" s="106"/>
      <c r="P22" s="106"/>
      <c r="Q22" s="106"/>
      <c r="R22" s="106"/>
      <c r="S22" s="106"/>
      <c r="T22" s="106"/>
      <c r="U22" s="106"/>
      <c r="V22" s="106"/>
      <c r="W22" s="106"/>
      <c r="X22" s="106"/>
    </row>
    <row r="23" spans="1:24" ht="16.5" customHeight="1">
      <c r="A23" s="105"/>
      <c r="B23" s="55"/>
      <c r="C23" s="55"/>
      <c r="D23" s="55"/>
      <c r="E23" s="55"/>
      <c r="F23" s="55"/>
      <c r="G23" s="55"/>
      <c r="H23" s="21"/>
      <c r="I23" s="106"/>
      <c r="J23" s="106"/>
      <c r="K23" s="106"/>
      <c r="L23" s="106"/>
      <c r="M23" s="106"/>
      <c r="N23" s="106"/>
      <c r="O23" s="106"/>
      <c r="P23" s="106"/>
      <c r="Q23" s="106"/>
      <c r="R23" s="106"/>
      <c r="S23" s="106"/>
      <c r="T23" s="106"/>
      <c r="U23" s="106"/>
      <c r="V23" s="106"/>
      <c r="W23" s="106"/>
      <c r="X23" s="106"/>
    </row>
    <row r="24" spans="1:24" ht="16.5" customHeight="1">
      <c r="A24" s="105"/>
      <c r="B24" s="55"/>
      <c r="C24" s="55"/>
      <c r="D24" s="55"/>
      <c r="E24" s="55"/>
      <c r="F24" s="55"/>
      <c r="G24" s="55"/>
      <c r="H24" s="21"/>
      <c r="I24" s="106"/>
      <c r="J24" s="106"/>
      <c r="K24" s="106"/>
      <c r="L24" s="106"/>
      <c r="M24" s="106"/>
      <c r="N24" s="106"/>
      <c r="O24" s="106"/>
      <c r="P24" s="106"/>
      <c r="Q24" s="106"/>
      <c r="R24" s="106"/>
      <c r="S24" s="106"/>
      <c r="T24" s="106"/>
      <c r="U24" s="106"/>
      <c r="V24" s="106"/>
      <c r="W24" s="106"/>
      <c r="X24" s="106"/>
    </row>
    <row r="25" spans="1:24" ht="16.5" customHeight="1">
      <c r="A25" s="105"/>
      <c r="B25" s="105"/>
      <c r="C25" s="105"/>
      <c r="D25" s="105"/>
      <c r="E25" s="106"/>
      <c r="F25" s="106"/>
      <c r="G25" s="106"/>
      <c r="H25" s="106"/>
      <c r="I25" s="106"/>
      <c r="J25" s="106"/>
      <c r="K25" s="106"/>
      <c r="L25" s="106"/>
      <c r="M25" s="106"/>
      <c r="N25" s="106"/>
      <c r="O25" s="106"/>
      <c r="P25" s="106"/>
      <c r="Q25" s="106"/>
      <c r="R25" s="106"/>
      <c r="S25" s="106"/>
      <c r="T25" s="106"/>
      <c r="U25" s="106"/>
      <c r="V25" s="106"/>
      <c r="W25" s="106"/>
      <c r="X25" s="106"/>
    </row>
    <row r="26" spans="1:24" ht="16.5" customHeight="1">
      <c r="A26" s="62" t="s">
        <v>107</v>
      </c>
      <c r="B26" s="105"/>
      <c r="C26" s="105"/>
      <c r="D26" s="105"/>
      <c r="E26" s="106"/>
      <c r="F26" s="106"/>
      <c r="G26" s="106"/>
      <c r="H26" s="106"/>
      <c r="I26" s="106"/>
      <c r="J26" s="106"/>
      <c r="K26" s="106"/>
      <c r="L26" s="106"/>
      <c r="M26" s="106"/>
      <c r="N26" s="106"/>
      <c r="O26" s="106"/>
      <c r="P26" s="106"/>
      <c r="Q26" s="106"/>
      <c r="R26" s="106"/>
      <c r="S26" s="106"/>
      <c r="T26" s="106"/>
      <c r="U26" s="106"/>
      <c r="V26" s="106"/>
      <c r="W26" s="106"/>
      <c r="X26" s="106"/>
    </row>
    <row r="27" spans="1:24" ht="9" customHeight="1">
      <c r="B27" s="102"/>
      <c r="C27" s="102"/>
      <c r="D27" s="102"/>
      <c r="E27" s="102"/>
      <c r="F27" s="102"/>
      <c r="G27" s="102"/>
      <c r="H27" s="102"/>
      <c r="I27" s="103"/>
      <c r="J27" s="103"/>
      <c r="K27" s="103"/>
      <c r="L27" s="61"/>
      <c r="M27" s="61"/>
      <c r="N27" s="61"/>
      <c r="O27" s="61"/>
      <c r="P27" s="61"/>
      <c r="Q27" s="61"/>
      <c r="R27" s="61"/>
      <c r="S27" s="61"/>
      <c r="T27" s="61"/>
      <c r="U27" s="61"/>
      <c r="V27" s="61"/>
      <c r="W27" s="61"/>
      <c r="X27" s="61"/>
    </row>
    <row r="28" spans="1:24" ht="16.5" customHeight="1">
      <c r="A28" s="663" t="s">
        <v>139</v>
      </c>
      <c r="B28" s="663"/>
      <c r="C28" s="663"/>
      <c r="D28" s="663"/>
      <c r="E28" s="663"/>
      <c r="F28" s="663"/>
      <c r="G28" s="663"/>
      <c r="H28" s="663"/>
      <c r="I28" s="663"/>
      <c r="J28" s="663"/>
      <c r="K28" s="663"/>
      <c r="L28" s="663"/>
      <c r="M28" s="663"/>
      <c r="N28" s="663"/>
      <c r="O28" s="663"/>
      <c r="P28" s="663"/>
      <c r="Q28" s="663"/>
      <c r="R28" s="663"/>
      <c r="S28" s="105"/>
    </row>
    <row r="29" spans="1:24" ht="26.25" customHeight="1">
      <c r="A29" s="663"/>
      <c r="B29" s="663"/>
      <c r="C29" s="663"/>
      <c r="D29" s="663"/>
      <c r="E29" s="663"/>
      <c r="F29" s="663"/>
      <c r="G29" s="663"/>
      <c r="H29" s="663"/>
      <c r="I29" s="663"/>
      <c r="J29" s="663"/>
      <c r="K29" s="663"/>
      <c r="L29" s="663"/>
      <c r="M29" s="663"/>
      <c r="N29" s="663"/>
      <c r="O29" s="663"/>
      <c r="P29" s="663"/>
      <c r="Q29" s="663"/>
      <c r="R29" s="663"/>
      <c r="S29" s="105"/>
      <c r="T29" s="55"/>
      <c r="U29" s="55"/>
      <c r="V29" s="55"/>
      <c r="W29" s="55"/>
      <c r="X29" s="55"/>
    </row>
    <row r="30" spans="1:24" ht="16.5" customHeight="1">
      <c r="A30" s="58"/>
      <c r="B30" s="59"/>
      <c r="C30" s="59"/>
      <c r="D30" s="60"/>
      <c r="E30" s="60"/>
      <c r="F30" s="60"/>
      <c r="G30" s="60"/>
      <c r="H30" s="60"/>
      <c r="I30" s="60"/>
      <c r="J30" s="60"/>
      <c r="K30" s="60"/>
      <c r="L30" s="60"/>
      <c r="M30" s="60"/>
      <c r="N30" s="60"/>
      <c r="O30" s="60"/>
      <c r="P30" s="60"/>
      <c r="Q30" s="60"/>
      <c r="R30" s="60"/>
      <c r="S30" s="60"/>
      <c r="T30" s="60"/>
      <c r="U30" s="60"/>
      <c r="V30" s="60"/>
      <c r="W30" s="60"/>
      <c r="X30" s="60"/>
    </row>
    <row r="31" spans="1:24" ht="16.5" customHeight="1">
      <c r="A31" s="61"/>
      <c r="B31" s="61"/>
      <c r="C31" s="61"/>
      <c r="D31" s="61"/>
      <c r="E31" s="61"/>
      <c r="F31" s="61"/>
      <c r="G31" s="61"/>
      <c r="H31" s="61"/>
      <c r="I31" s="61"/>
      <c r="J31" s="61"/>
      <c r="K31" s="61"/>
      <c r="L31" s="61"/>
      <c r="M31" s="61"/>
      <c r="N31" s="61"/>
      <c r="O31" s="61"/>
      <c r="P31" s="61"/>
      <c r="Q31" s="61"/>
      <c r="R31" s="61"/>
      <c r="S31" s="61"/>
      <c r="T31" s="61"/>
      <c r="U31" s="61"/>
      <c r="V31" s="61"/>
      <c r="W31" s="61"/>
      <c r="X31" s="61"/>
    </row>
    <row r="32" spans="1:24" ht="16.5" customHeight="1">
      <c r="A32" s="62"/>
      <c r="B32" s="61"/>
      <c r="C32" s="61"/>
      <c r="D32" s="61"/>
      <c r="E32" s="61"/>
      <c r="F32" s="61"/>
      <c r="G32" s="61"/>
      <c r="H32" s="61"/>
      <c r="I32" s="61"/>
      <c r="J32" s="61"/>
      <c r="K32" s="61"/>
      <c r="L32" s="61"/>
      <c r="M32" s="61"/>
      <c r="N32" s="61"/>
      <c r="O32" s="61"/>
      <c r="P32" s="61"/>
      <c r="Q32" s="61"/>
      <c r="R32" s="61"/>
      <c r="S32" s="61"/>
      <c r="T32" s="61"/>
      <c r="U32" s="61"/>
      <c r="V32" s="61"/>
      <c r="W32" s="61"/>
      <c r="X32" s="61"/>
    </row>
  </sheetData>
  <sheetProtection algorithmName="SHA-512" hashValue="aFMNQXTflpgrrqRRgG2haMYllv5gYsCd7AMP7MAdn465GERv9JE1tuMSOyU9AZR29CTJGi0Mh1TR9nuG/r8PPw==" saltValue="QcK6h7M65a9tqQO6NUvPiw==" spinCount="100000" sheet="1" objects="1" scenarios="1" selectLockedCells="1"/>
  <protectedRanges>
    <protectedRange sqref="P11:W11 I10 H11:M11" name="範囲1"/>
  </protectedRanges>
  <mergeCells count="18">
    <mergeCell ref="B21:G21"/>
    <mergeCell ref="A28:R29"/>
    <mergeCell ref="B20:G20"/>
    <mergeCell ref="A6:H6"/>
    <mergeCell ref="I6:X6"/>
    <mergeCell ref="A7:H9"/>
    <mergeCell ref="I7:X9"/>
    <mergeCell ref="I10:X10"/>
    <mergeCell ref="I11:X11"/>
    <mergeCell ref="A10:H10"/>
    <mergeCell ref="A11:H11"/>
    <mergeCell ref="A1:X1"/>
    <mergeCell ref="A2:X2"/>
    <mergeCell ref="K4:N4"/>
    <mergeCell ref="O4:P4"/>
    <mergeCell ref="Q4:R4"/>
    <mergeCell ref="T4:U4"/>
    <mergeCell ref="W4:X4"/>
  </mergeCells>
  <phoneticPr fontId="1"/>
  <dataValidations count="2">
    <dataValidation type="list" allowBlank="1" showInputMessage="1" showErrorMessage="1" sqref="S4" xr:uid="{00000000-0002-0000-0500-000000000000}">
      <formula1>月</formula1>
    </dataValidation>
    <dataValidation type="list" allowBlank="1" showInputMessage="1" showErrorMessage="1" sqref="V4" xr:uid="{687EDEEB-B7C8-41F9-84F1-53E3F3C2607A}">
      <formula1>日</formula1>
    </dataValidation>
  </dataValidations>
  <pageMargins left="0.78740157480314965" right="0.78740157480314965" top="0.6692913385826772" bottom="0.51181102362204722" header="0.27559055118110237" footer="0.27559055118110237"/>
  <pageSetup paperSize="9" scale="99" orientation="portrait" r:id="rId1"/>
  <headerFooter alignWithMargins="0">
    <oddHeader xml:space="preserve">&amp;R&amp;"ＭＳ Ｐ明朝,太字"&amp;20様式6
</oddHeader>
    <oddFooter>&amp;C&amp;"ＭＳ Ｐ明朝,太字"&amp;10(博士前期課程)</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試験開始時間</vt:lpstr>
      <vt:lpstr>様式１</vt:lpstr>
      <vt:lpstr>様式2,3,4</vt:lpstr>
      <vt:lpstr>様式5</vt:lpstr>
      <vt:lpstr>様式６</vt:lpstr>
      <vt:lpstr>様式１!Print_Area</vt:lpstr>
      <vt:lpstr>'様式2,3,4'!Print_Area</vt:lpstr>
      <vt:lpstr>様式5!Print_Area</vt:lpstr>
      <vt:lpstr>様式６!Print_Area</vt:lpstr>
      <vt:lpstr>月</vt:lpstr>
      <vt:lpstr>資源化学システムコース</vt:lpstr>
      <vt:lpstr>日</vt:lpstr>
      <vt:lpstr>入学月</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合谷　鈴子</cp:lastModifiedBy>
  <cp:lastPrinted>2025-04-30T07:52:37Z</cp:lastPrinted>
  <dcterms:created xsi:type="dcterms:W3CDTF">2002-11-05T23:46:11Z</dcterms:created>
  <dcterms:modified xsi:type="dcterms:W3CDTF">2025-05-07T01:14:39Z</dcterms:modified>
</cp:coreProperties>
</file>