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5_2026年_一般・社会人（冬期）\01_募集要項\"/>
    </mc:Choice>
  </mc:AlternateContent>
  <xr:revisionPtr revIDLastSave="0" documentId="13_ncr:1_{8F6CFDCA-D86E-47C5-9447-E3BE7B013F50}" xr6:coauthVersionLast="47" xr6:coauthVersionMax="47" xr10:uidLastSave="{00000000-0000-0000-0000-000000000000}"/>
  <workbookProtection workbookAlgorithmName="SHA-512" workbookHashValue="fs2CU+/8xf0aABNNQaiies4qBjMQp24HXJiNQ/Nc2XSfemTLDTyV99nj/IwUCr6+h33gsx5o6TnU/kDNmE+8NA==" workbookSaltValue="HJnti0vIpIkDp5OHO7EkzA==" workbookSpinCount="100000" lockStructure="1"/>
  <bookViews>
    <workbookView xWindow="-120" yWindow="-120" windowWidth="24240" windowHeight="13020" firstSheet="1" activeTab="1" xr2:uid="{00000000-000D-0000-FFFF-FFFF00000000}"/>
  </bookViews>
  <sheets>
    <sheet name="試験開始時間" sheetId="22" state="hidden" r:id="rId1"/>
    <sheet name="Form1" sheetId="13" r:id="rId2"/>
    <sheet name="Form 2, 3" sheetId="10" r:id="rId3"/>
    <sheet name="Form4" sheetId="23" r:id="rId4"/>
    <sheet name="Form5" sheetId="9" r:id="rId5"/>
    <sheet name="Form6" sheetId="19" r:id="rId6"/>
  </sheets>
  <definedNames>
    <definedName name="_xlnm.Print_Area" localSheetId="2">'Form 2, 3'!$A$1:$X$46</definedName>
    <definedName name="_xlnm.Print_Area" localSheetId="1">Form1!$A$1:$Z$79</definedName>
    <definedName name="_xlnm.Print_Area" localSheetId="3">Form4!$A$1:$X$25</definedName>
    <definedName name="_xlnm.Print_Area" localSheetId="4">Form5!$A$1:$X$72</definedName>
    <definedName name="_xlnm.Print_Area" localSheetId="5">Form6!$A$1:$X$38</definedName>
    <definedName name="月">Form1!$AD$1:$AD$12</definedName>
    <definedName name="日">Form1!$AD$1:$AD$31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9" l="1"/>
  <c r="A1" i="9"/>
  <c r="A2" i="13"/>
  <c r="A15" i="13"/>
  <c r="A1" i="23"/>
  <c r="A1" i="10"/>
  <c r="D1" i="13"/>
  <c r="G8" i="10" l="1"/>
  <c r="R42" i="10"/>
  <c r="R43" i="10"/>
  <c r="G7" i="10" l="1"/>
  <c r="G9" i="10"/>
  <c r="Q28" i="10" s="1"/>
  <c r="H4" i="10" l="1"/>
  <c r="AC15" i="13" l="1"/>
  <c r="B25" i="19" l="1"/>
  <c r="A1" i="19"/>
  <c r="F11" i="9"/>
  <c r="F10" i="9"/>
  <c r="G10" i="10"/>
  <c r="O5" i="10"/>
  <c r="M4" i="10"/>
  <c r="H5" i="10"/>
  <c r="I14" i="10" l="1"/>
  <c r="Q29" i="10"/>
  <c r="I15" i="10"/>
  <c r="AC46" i="13"/>
  <c r="AC45" i="13"/>
  <c r="AC64" i="13"/>
  <c r="AC63" i="13"/>
  <c r="AC62" i="13"/>
  <c r="AC61" i="13"/>
  <c r="AC60" i="13"/>
  <c r="AC59" i="13"/>
  <c r="AC58" i="13"/>
  <c r="AC57" i="13"/>
  <c r="AC56" i="13"/>
  <c r="AC55" i="13"/>
  <c r="AC54" i="13"/>
  <c r="AC53" i="13"/>
  <c r="AC52" i="13"/>
  <c r="AC51" i="13"/>
  <c r="AC50" i="13"/>
  <c r="AC49" i="13"/>
  <c r="AC48" i="13"/>
  <c r="AC47" i="13"/>
  <c r="AC14" i="13"/>
  <c r="A2" i="23"/>
  <c r="K15" i="13" l="1"/>
  <c r="G63" i="13" l="1"/>
  <c r="G59" i="13"/>
  <c r="G57" i="13"/>
  <c r="G55" i="13"/>
  <c r="G53" i="13"/>
  <c r="G51" i="13"/>
  <c r="D3" i="22"/>
  <c r="D9" i="22"/>
  <c r="D8" i="22"/>
  <c r="D7" i="22"/>
  <c r="D6" i="22"/>
  <c r="D5" i="22"/>
  <c r="D4" i="22"/>
  <c r="G9" i="22"/>
  <c r="G4" i="22"/>
  <c r="G5" i="22"/>
  <c r="G6" i="22"/>
  <c r="G7" i="22"/>
  <c r="G8" i="22"/>
  <c r="G3" i="22"/>
  <c r="A4" i="9" l="1"/>
  <c r="G13" i="10"/>
  <c r="O8" i="9" l="1"/>
  <c r="F8" i="9"/>
  <c r="A2" i="10" l="1"/>
  <c r="O7" i="9" l="1"/>
  <c r="F7" i="9"/>
  <c r="G47" i="13" l="1"/>
  <c r="G61" i="13"/>
  <c r="G49" i="13" l="1"/>
  <c r="G4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 authorId="0" shapeId="0" xr:uid="{777CDE8A-4080-41BA-B719-A7BBBCF2BC45}">
      <text>
        <r>
          <rPr>
            <b/>
            <sz val="9"/>
            <color indexed="81"/>
            <rFont val="MS P ゴシック"/>
            <family val="3"/>
            <charset val="128"/>
          </rPr>
          <t>面接か筆記かを選択してください</t>
        </r>
      </text>
    </comment>
    <comment ref="C2" authorId="0" shapeId="0" xr:uid="{32715969-0B6D-4612-B598-186EFD95500C}">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D2" authorId="0" shapeId="0" xr:uid="{3D6B9E5A-79BE-43E0-9128-B8F29E626BE7}">
      <text>
        <r>
          <rPr>
            <b/>
            <sz val="9"/>
            <color indexed="81"/>
            <rFont val="MS P ゴシック"/>
            <family val="3"/>
            <charset val="128"/>
          </rPr>
          <t>「試験開始時刻」が正しく入力されていれば、集合時間は自動的に表示されます</t>
        </r>
      </text>
    </comment>
    <comment ref="F2" authorId="0" shapeId="0" xr:uid="{86A6BF61-CEF3-4476-BFC5-8963DCE68C89}">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G2" authorId="0" shapeId="0" xr:uid="{28EFD631-F897-41CD-A502-1D83E926381D}">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事務局用
年度を4桁の数字のみで入力</t>
        </r>
      </text>
    </comment>
    <comment ref="C1" authorId="0" shapeId="0" xr:uid="{00000000-0006-0000-0100-000002000000}">
      <text>
        <r>
          <rPr>
            <b/>
            <sz val="9"/>
            <color indexed="81"/>
            <rFont val="ＭＳ Ｐゴシック"/>
            <family val="3"/>
            <charset val="128"/>
          </rPr>
          <t>事務局用
"4月"か"10月"を選択</t>
        </r>
      </text>
    </comment>
    <comment ref="A6" authorId="0" shapeId="0" xr:uid="{23AD7A8E-7F5D-415B-B66A-5327A89B1C04}">
      <text>
        <r>
          <rPr>
            <b/>
            <sz val="9"/>
            <color indexed="81"/>
            <rFont val="MS P ゴシック"/>
            <family val="3"/>
            <charset val="128"/>
          </rPr>
          <t xml:space="preserve">選抜区分をどちらか選択してください。
</t>
        </r>
        <r>
          <rPr>
            <b/>
            <sz val="9"/>
            <color indexed="81"/>
            <rFont val="Times New Roman"/>
            <family val="1"/>
          </rPr>
          <t>Select one from "Selection Division".</t>
        </r>
      </text>
    </comment>
    <comment ref="A14" authorId="0" shapeId="0" xr:uid="{00000000-0006-0000-0100-000003000000}">
      <text>
        <r>
          <rPr>
            <b/>
            <sz val="9"/>
            <color indexed="81"/>
            <rFont val="ＭＳ Ｐゴシック"/>
            <family val="3"/>
            <charset val="128"/>
          </rPr>
          <t>西暦4桁で入力
Year (4 digits)</t>
        </r>
      </text>
    </comment>
    <comment ref="B45" authorId="0" shapeId="0" xr:uid="{00000000-0006-0000-0100-000004000000}">
      <text>
        <r>
          <rPr>
            <b/>
            <sz val="9"/>
            <color indexed="81"/>
            <rFont val="ＭＳ Ｐゴシック"/>
            <family val="3"/>
            <charset val="128"/>
          </rPr>
          <t>Year (4 digits)</t>
        </r>
      </text>
    </comment>
    <comment ref="G45" authorId="0" shapeId="0" xr:uid="{00000000-0006-0000-0100-000005000000}">
      <text>
        <r>
          <rPr>
            <b/>
            <sz val="9"/>
            <color indexed="81"/>
            <rFont val="ＭＳ Ｐゴシック"/>
            <family val="3"/>
            <charset val="128"/>
          </rPr>
          <t>エラーが発生した場合は、直接年数を入力してください。
If it is error value, you can fill out the number of year directly.</t>
        </r>
      </text>
    </comment>
    <comment ref="B46" authorId="0" shapeId="0" xr:uid="{00000000-0006-0000-0100-000006000000}">
      <text>
        <r>
          <rPr>
            <b/>
            <sz val="9"/>
            <color indexed="81"/>
            <rFont val="ＭＳ Ｐゴシック"/>
            <family val="3"/>
            <charset val="128"/>
          </rPr>
          <t>Year (4 digits)</t>
        </r>
      </text>
    </comment>
    <comment ref="B47" authorId="0" shapeId="0" xr:uid="{00000000-0006-0000-0100-000007000000}">
      <text>
        <r>
          <rPr>
            <b/>
            <sz val="9"/>
            <color indexed="81"/>
            <rFont val="ＭＳ Ｐゴシック"/>
            <family val="3"/>
            <charset val="128"/>
          </rPr>
          <t>Year (4 digits)</t>
        </r>
      </text>
    </comment>
    <comment ref="G47" authorId="0" shapeId="0" xr:uid="{00000000-0006-0000-0100-000008000000}">
      <text>
        <r>
          <rPr>
            <b/>
            <sz val="9"/>
            <color indexed="81"/>
            <rFont val="ＭＳ Ｐゴシック"/>
            <family val="3"/>
            <charset val="128"/>
          </rPr>
          <t>エラーが発生した場合は、直接年数を入力してください。
If it is error value, you can fill out the number of year directly.</t>
        </r>
      </text>
    </comment>
    <comment ref="B48" authorId="0" shapeId="0" xr:uid="{00000000-0006-0000-0100-000009000000}">
      <text>
        <r>
          <rPr>
            <b/>
            <sz val="9"/>
            <color indexed="81"/>
            <rFont val="ＭＳ Ｐゴシック"/>
            <family val="3"/>
            <charset val="128"/>
          </rPr>
          <t>Year (4 digits)</t>
        </r>
      </text>
    </comment>
    <comment ref="B49" authorId="0" shapeId="0" xr:uid="{00000000-0006-0000-0100-00000A000000}">
      <text>
        <r>
          <rPr>
            <b/>
            <sz val="9"/>
            <color indexed="81"/>
            <rFont val="ＭＳ Ｐゴシック"/>
            <family val="3"/>
            <charset val="128"/>
          </rPr>
          <t>Year (4 digits)</t>
        </r>
      </text>
    </comment>
    <comment ref="G49" authorId="0" shapeId="0" xr:uid="{00000000-0006-0000-0100-00000B000000}">
      <text>
        <r>
          <rPr>
            <b/>
            <sz val="9"/>
            <color indexed="81"/>
            <rFont val="ＭＳ Ｐゴシック"/>
            <family val="3"/>
            <charset val="128"/>
          </rPr>
          <t>エラーが発生した場合は、直接年数を入力してください。
If it is error value, you can fill out the number of year directly.</t>
        </r>
      </text>
    </comment>
    <comment ref="B50" authorId="0" shapeId="0" xr:uid="{00000000-0006-0000-0100-00000C000000}">
      <text>
        <r>
          <rPr>
            <b/>
            <sz val="9"/>
            <color indexed="81"/>
            <rFont val="ＭＳ Ｐゴシック"/>
            <family val="3"/>
            <charset val="128"/>
          </rPr>
          <t>Year (4 digits)</t>
        </r>
      </text>
    </comment>
    <comment ref="B51" authorId="0" shapeId="0" xr:uid="{00000000-0006-0000-0100-00000D000000}">
      <text>
        <r>
          <rPr>
            <b/>
            <sz val="9"/>
            <color indexed="81"/>
            <rFont val="ＭＳ Ｐゴシック"/>
            <family val="3"/>
            <charset val="128"/>
          </rPr>
          <t>Year (4 digits)</t>
        </r>
      </text>
    </comment>
    <comment ref="G51" authorId="0" shapeId="0" xr:uid="{00000000-0006-0000-0100-00000E000000}">
      <text>
        <r>
          <rPr>
            <b/>
            <sz val="9"/>
            <color indexed="81"/>
            <rFont val="ＭＳ Ｐゴシック"/>
            <family val="3"/>
            <charset val="128"/>
          </rPr>
          <t>エラーが発生した場合は、直接年数を入力してください。
If it is error value, you can fill out the number of year directly.</t>
        </r>
      </text>
    </comment>
    <comment ref="B52" authorId="0" shapeId="0" xr:uid="{00000000-0006-0000-0100-00000F000000}">
      <text>
        <r>
          <rPr>
            <b/>
            <sz val="9"/>
            <color indexed="81"/>
            <rFont val="ＭＳ Ｐゴシック"/>
            <family val="3"/>
            <charset val="128"/>
          </rPr>
          <t>Year (4 digits)</t>
        </r>
      </text>
    </comment>
    <comment ref="B53" authorId="0" shapeId="0" xr:uid="{00000000-0006-0000-0100-000010000000}">
      <text>
        <r>
          <rPr>
            <b/>
            <sz val="9"/>
            <color indexed="81"/>
            <rFont val="ＭＳ Ｐゴシック"/>
            <family val="3"/>
            <charset val="128"/>
          </rPr>
          <t>Year (4 digits)</t>
        </r>
      </text>
    </comment>
    <comment ref="G53" authorId="0" shapeId="0" xr:uid="{00000000-0006-0000-0100-000011000000}">
      <text>
        <r>
          <rPr>
            <b/>
            <sz val="9"/>
            <color indexed="81"/>
            <rFont val="ＭＳ Ｐゴシック"/>
            <family val="3"/>
            <charset val="128"/>
          </rPr>
          <t>エラーが発生した場合は、直接年数を入力してください。
If it is error value, you can fill out the number of year directly.</t>
        </r>
      </text>
    </comment>
    <comment ref="B54" authorId="0" shapeId="0" xr:uid="{00000000-0006-0000-0100-000012000000}">
      <text>
        <r>
          <rPr>
            <b/>
            <sz val="9"/>
            <color indexed="81"/>
            <rFont val="ＭＳ Ｐゴシック"/>
            <family val="3"/>
            <charset val="128"/>
          </rPr>
          <t>Year (4 digits)</t>
        </r>
      </text>
    </comment>
    <comment ref="B55" authorId="0" shapeId="0" xr:uid="{00000000-0006-0000-0100-000013000000}">
      <text>
        <r>
          <rPr>
            <b/>
            <sz val="9"/>
            <color indexed="81"/>
            <rFont val="ＭＳ Ｐゴシック"/>
            <family val="3"/>
            <charset val="128"/>
          </rPr>
          <t>Year (4 digits)</t>
        </r>
      </text>
    </comment>
    <comment ref="G55" authorId="0" shapeId="0" xr:uid="{00000000-0006-0000-0100-000014000000}">
      <text>
        <r>
          <rPr>
            <b/>
            <sz val="9"/>
            <color indexed="81"/>
            <rFont val="ＭＳ Ｐゴシック"/>
            <family val="3"/>
            <charset val="128"/>
          </rPr>
          <t>エラーが発生した場合は、直接年数を入力してください。
If it is error value, you can fill out the number of year directly.</t>
        </r>
      </text>
    </comment>
    <comment ref="B56" authorId="0" shapeId="0" xr:uid="{00000000-0006-0000-0100-000015000000}">
      <text>
        <r>
          <rPr>
            <b/>
            <sz val="9"/>
            <color indexed="81"/>
            <rFont val="ＭＳ Ｐゴシック"/>
            <family val="3"/>
            <charset val="128"/>
          </rPr>
          <t>Year (4 digits)</t>
        </r>
      </text>
    </comment>
    <comment ref="B57" authorId="0" shapeId="0" xr:uid="{00000000-0006-0000-0100-000016000000}">
      <text>
        <r>
          <rPr>
            <b/>
            <sz val="9"/>
            <color indexed="81"/>
            <rFont val="ＭＳ Ｐゴシック"/>
            <family val="3"/>
            <charset val="128"/>
          </rPr>
          <t>Year (4 digits)</t>
        </r>
      </text>
    </comment>
    <comment ref="G57" authorId="0" shapeId="0" xr:uid="{00000000-0006-0000-0100-000017000000}">
      <text>
        <r>
          <rPr>
            <b/>
            <sz val="9"/>
            <color indexed="81"/>
            <rFont val="ＭＳ Ｐゴシック"/>
            <family val="3"/>
            <charset val="128"/>
          </rPr>
          <t>エラーが発生した場合は、直接年数を入力してください。
If it is error value, you can fill out the number of year directly.</t>
        </r>
      </text>
    </comment>
    <comment ref="B58" authorId="0" shapeId="0" xr:uid="{00000000-0006-0000-0100-000018000000}">
      <text>
        <r>
          <rPr>
            <b/>
            <sz val="9"/>
            <color indexed="81"/>
            <rFont val="ＭＳ Ｐゴシック"/>
            <family val="3"/>
            <charset val="128"/>
          </rPr>
          <t>Year (4 digits)</t>
        </r>
      </text>
    </comment>
    <comment ref="B59" authorId="0" shapeId="0" xr:uid="{00000000-0006-0000-0100-000019000000}">
      <text>
        <r>
          <rPr>
            <b/>
            <sz val="9"/>
            <color indexed="81"/>
            <rFont val="ＭＳ Ｐゴシック"/>
            <family val="3"/>
            <charset val="128"/>
          </rPr>
          <t>Year (4 digits)</t>
        </r>
      </text>
    </comment>
    <comment ref="G59" authorId="0" shapeId="0" xr:uid="{00000000-0006-0000-0100-00001A000000}">
      <text>
        <r>
          <rPr>
            <b/>
            <sz val="9"/>
            <color indexed="81"/>
            <rFont val="ＭＳ Ｐゴシック"/>
            <family val="3"/>
            <charset val="128"/>
          </rPr>
          <t>エラーが発生した場合は、直接年数を入力してください。
If it is error value, you can fill out the number of year directly.</t>
        </r>
        <r>
          <rPr>
            <sz val="9"/>
            <color indexed="81"/>
            <rFont val="ＭＳ Ｐゴシック"/>
            <family val="3"/>
            <charset val="128"/>
          </rPr>
          <t xml:space="preserve">
</t>
        </r>
      </text>
    </comment>
    <comment ref="B60" authorId="0" shapeId="0" xr:uid="{00000000-0006-0000-0100-00001B000000}">
      <text>
        <r>
          <rPr>
            <b/>
            <sz val="9"/>
            <color indexed="81"/>
            <rFont val="ＭＳ Ｐゴシック"/>
            <family val="3"/>
            <charset val="128"/>
          </rPr>
          <t>Year (4 digits)</t>
        </r>
      </text>
    </comment>
    <comment ref="B61" authorId="0" shapeId="0" xr:uid="{00000000-0006-0000-0100-00001C000000}">
      <text>
        <r>
          <rPr>
            <b/>
            <sz val="9"/>
            <color indexed="81"/>
            <rFont val="ＭＳ Ｐゴシック"/>
            <family val="3"/>
            <charset val="128"/>
          </rPr>
          <t>Year (4 digits)</t>
        </r>
      </text>
    </comment>
    <comment ref="G61" authorId="0" shapeId="0" xr:uid="{00000000-0006-0000-0100-00001D000000}">
      <text>
        <r>
          <rPr>
            <b/>
            <sz val="9"/>
            <color indexed="81"/>
            <rFont val="ＭＳ Ｐゴシック"/>
            <family val="3"/>
            <charset val="128"/>
          </rPr>
          <t>エラーが発生した場合は、直接年数を入力してください。
If it is error value, you can fill out the number of year directly.</t>
        </r>
      </text>
    </comment>
    <comment ref="B62" authorId="0" shapeId="0" xr:uid="{00000000-0006-0000-0100-00001E000000}">
      <text>
        <r>
          <rPr>
            <b/>
            <sz val="9"/>
            <color indexed="81"/>
            <rFont val="ＭＳ Ｐゴシック"/>
            <family val="3"/>
            <charset val="128"/>
          </rPr>
          <t>Year (4 digits)</t>
        </r>
      </text>
    </comment>
    <comment ref="B63" authorId="0" shapeId="0" xr:uid="{00000000-0006-0000-0100-00001F000000}">
      <text>
        <r>
          <rPr>
            <b/>
            <sz val="9"/>
            <color indexed="81"/>
            <rFont val="ＭＳ Ｐゴシック"/>
            <family val="3"/>
            <charset val="128"/>
          </rPr>
          <t>Year (4 digits)</t>
        </r>
      </text>
    </comment>
    <comment ref="G63" authorId="0" shapeId="0" xr:uid="{00000000-0006-0000-0100-000020000000}">
      <text>
        <r>
          <rPr>
            <b/>
            <sz val="9"/>
            <color indexed="81"/>
            <rFont val="ＭＳ Ｐゴシック"/>
            <family val="3"/>
            <charset val="128"/>
          </rPr>
          <t>エラーが発生した場合は、直接年数を入力してください。
If it is error value, you can fill out the number of year directly.</t>
        </r>
      </text>
    </comment>
    <comment ref="B64" authorId="0" shapeId="0" xr:uid="{00000000-0006-0000-0100-000021000000}">
      <text>
        <r>
          <rPr>
            <b/>
            <sz val="9"/>
            <color indexed="81"/>
            <rFont val="ＭＳ Ｐゴシック"/>
            <family val="3"/>
            <charset val="128"/>
          </rPr>
          <t>Year (4 digits)</t>
        </r>
      </text>
    </comment>
    <comment ref="A69" authorId="0" shapeId="0" xr:uid="{00000000-0006-0000-0100-000022000000}">
      <text>
        <r>
          <rPr>
            <b/>
            <sz val="9"/>
            <color indexed="81"/>
            <rFont val="ＭＳ Ｐゴシック"/>
            <family val="3"/>
            <charset val="128"/>
          </rPr>
          <t>Year (4 digits)</t>
        </r>
      </text>
    </comment>
    <comment ref="A71" authorId="0" shapeId="0" xr:uid="{00000000-0006-0000-0100-000023000000}">
      <text>
        <r>
          <rPr>
            <b/>
            <sz val="9"/>
            <color indexed="81"/>
            <rFont val="ＭＳ Ｐゴシック"/>
            <family val="3"/>
            <charset val="128"/>
          </rPr>
          <t>Year (4 digits)</t>
        </r>
      </text>
    </comment>
    <comment ref="A73" authorId="0" shapeId="0" xr:uid="{00000000-0006-0000-0100-000024000000}">
      <text>
        <r>
          <rPr>
            <b/>
            <sz val="9"/>
            <color indexed="81"/>
            <rFont val="ＭＳ Ｐゴシック"/>
            <family val="3"/>
            <charset val="128"/>
          </rPr>
          <t>Year (4 digits)</t>
        </r>
      </text>
    </comment>
    <comment ref="A75" authorId="0" shapeId="0" xr:uid="{00000000-0006-0000-0100-000025000000}">
      <text>
        <r>
          <rPr>
            <b/>
            <sz val="9"/>
            <color indexed="81"/>
            <rFont val="ＭＳ Ｐゴシック"/>
            <family val="3"/>
            <charset val="128"/>
          </rPr>
          <t>Year (4 digits)</t>
        </r>
      </text>
    </comment>
    <comment ref="A77" authorId="0" shapeId="0" xr:uid="{00000000-0006-0000-0100-000026000000}">
      <text>
        <r>
          <rPr>
            <b/>
            <sz val="9"/>
            <color indexed="81"/>
            <rFont val="ＭＳ Ｐゴシック"/>
            <family val="3"/>
            <charset val="128"/>
          </rPr>
          <t>Year (4 digits)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8" authorId="0" shapeId="0" xr:uid="{00000000-0006-0000-0200-000001000000}">
      <text>
        <r>
          <rPr>
            <b/>
            <sz val="9"/>
            <color indexed="81"/>
            <rFont val="ＭＳ Ｐゴシック"/>
            <family val="3"/>
            <charset val="128"/>
          </rPr>
          <t>Name in Form 1</t>
        </r>
      </text>
    </comment>
    <comment ref="G9" authorId="0" shapeId="0" xr:uid="{00000000-0006-0000-0200-000002000000}">
      <text>
        <r>
          <rPr>
            <b/>
            <sz val="9"/>
            <color indexed="81"/>
            <rFont val="ＭＳ Ｐゴシック"/>
            <family val="3"/>
            <charset val="128"/>
          </rPr>
          <t xml:space="preserve">The program selected in Form 1
</t>
        </r>
      </text>
    </comment>
    <comment ref="G10" authorId="0" shapeId="0" xr:uid="{00000000-0006-0000-0200-000003000000}">
      <text>
        <r>
          <rPr>
            <b/>
            <sz val="9"/>
            <color indexed="81"/>
            <rFont val="ＭＳ Ｐゴシック"/>
            <family val="3"/>
            <charset val="128"/>
          </rPr>
          <t xml:space="preserve">The course selected in Form 1 </t>
        </r>
      </text>
    </comment>
    <comment ref="Q28" authorId="0" shapeId="0" xr:uid="{00000000-0006-0000-0200-000004000000}">
      <text>
        <r>
          <rPr>
            <b/>
            <sz val="9"/>
            <color indexed="81"/>
            <rFont val="ＭＳ Ｐゴシック"/>
            <family val="3"/>
            <charset val="128"/>
          </rPr>
          <t>The program selected in Form 1</t>
        </r>
      </text>
    </comment>
    <comment ref="Q29" authorId="0" shapeId="0" xr:uid="{00000000-0006-0000-0200-000005000000}">
      <text>
        <r>
          <rPr>
            <b/>
            <sz val="9"/>
            <color indexed="81"/>
            <rFont val="ＭＳ Ｐゴシック"/>
            <family val="3"/>
            <charset val="128"/>
          </rPr>
          <t xml:space="preserve">The course selected in Form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7" authorId="0" shapeId="0" xr:uid="{00000000-0006-0000-0400-000001000000}">
      <text>
        <r>
          <rPr>
            <b/>
            <sz val="9"/>
            <color indexed="81"/>
            <rFont val="ＭＳ Ｐゴシック"/>
            <family val="3"/>
            <charset val="128"/>
          </rPr>
          <t>Furigana in Form 1</t>
        </r>
      </text>
    </comment>
    <comment ref="O7" authorId="0" shapeId="0" xr:uid="{00000000-0006-0000-0400-000002000000}">
      <text>
        <r>
          <rPr>
            <b/>
            <sz val="9"/>
            <color indexed="81"/>
            <rFont val="ＭＳ Ｐゴシック"/>
            <family val="3"/>
            <charset val="128"/>
          </rPr>
          <t>Furigana in Form 1</t>
        </r>
      </text>
    </comment>
    <comment ref="F8" authorId="0" shapeId="0" xr:uid="{00000000-0006-0000-0400-000003000000}">
      <text>
        <r>
          <rPr>
            <b/>
            <sz val="9"/>
            <color indexed="81"/>
            <rFont val="ＭＳ Ｐゴシック"/>
            <family val="3"/>
            <charset val="128"/>
          </rPr>
          <t>Family name, Middle name in Form1</t>
        </r>
      </text>
    </comment>
    <comment ref="O8" authorId="0" shapeId="0" xr:uid="{00000000-0006-0000-0400-000004000000}">
      <text>
        <r>
          <rPr>
            <b/>
            <sz val="9"/>
            <color indexed="81"/>
            <rFont val="ＭＳ Ｐゴシック"/>
            <family val="3"/>
            <charset val="128"/>
          </rPr>
          <t>First name in Form 1</t>
        </r>
      </text>
    </comment>
    <comment ref="F10" authorId="0" shapeId="0" xr:uid="{00000000-0006-0000-0400-000005000000}">
      <text>
        <r>
          <rPr>
            <b/>
            <sz val="9"/>
            <color indexed="81"/>
            <rFont val="ＭＳ Ｐゴシック"/>
            <family val="3"/>
            <charset val="128"/>
          </rPr>
          <t>The program selected in Form 1</t>
        </r>
      </text>
    </comment>
    <comment ref="F11" authorId="0" shapeId="0" xr:uid="{00000000-0006-0000-0400-000006000000}">
      <text>
        <r>
          <rPr>
            <b/>
            <sz val="9"/>
            <color indexed="81"/>
            <rFont val="ＭＳ Ｐゴシック"/>
            <family val="3"/>
            <charset val="128"/>
          </rPr>
          <t>The Course selected in Form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A4C7C279-A8F3-46D6-A7D8-72D2B4D5A256}">
      <text>
        <r>
          <rPr>
            <b/>
            <sz val="9"/>
            <color indexed="81"/>
            <rFont val="ＭＳ Ｐゴシック"/>
            <family val="3"/>
            <charset val="128"/>
          </rPr>
          <t>西暦4桁を入力
Year (4 digits)</t>
        </r>
      </text>
    </comment>
    <comment ref="I10" authorId="0" shapeId="0" xr:uid="{49585C4C-210D-43A6-A84B-2BF301D88416}">
      <text>
        <r>
          <rPr>
            <b/>
            <sz val="9"/>
            <color indexed="81"/>
            <rFont val="MS P ゴシック"/>
            <family val="3"/>
            <charset val="128"/>
          </rPr>
          <t>Form1と同じフリガナを入力してください。
Applicant's Furigana(Fill out the same Furigana as the one filled out in Form 1 if you know.)</t>
        </r>
      </text>
    </comment>
    <comment ref="I11" authorId="0" shapeId="0" xr:uid="{EF367941-B11D-45DE-9D91-C79AC967B3DB}">
      <text>
        <r>
          <rPr>
            <b/>
            <sz val="9"/>
            <color indexed="81"/>
            <rFont val="MS P ゴシック"/>
            <family val="3"/>
            <charset val="128"/>
          </rPr>
          <t>Form1と同じ氏名を入力してください。
Applicant Name (Fill out the same name as the one filled out in Form 1.)</t>
        </r>
      </text>
    </comment>
    <comment ref="I14" authorId="0" shapeId="0" xr:uid="{6B212170-5E26-4F9D-8931-8D3E1B83D534}">
      <text>
        <r>
          <rPr>
            <b/>
            <sz val="9"/>
            <color indexed="81"/>
            <rFont val="ＭＳ Ｐゴシック"/>
            <family val="3"/>
            <charset val="128"/>
          </rPr>
          <t>Form1で選択した専攻名を入力してください。
Fill out the name of program selected in Form 1</t>
        </r>
      </text>
    </comment>
    <comment ref="I15" authorId="0" shapeId="0" xr:uid="{C1A0B8A6-9FDD-4475-8730-ACD1B1884D4B}">
      <text>
        <r>
          <rPr>
            <b/>
            <sz val="9"/>
            <color indexed="81"/>
            <rFont val="ＭＳ Ｐゴシック"/>
            <family val="3"/>
            <charset val="128"/>
          </rPr>
          <t xml:space="preserve">Form 1で入力したコース名を入力してください。
Fill out the course name selected in Form 1. </t>
        </r>
      </text>
    </comment>
  </commentList>
</comments>
</file>

<file path=xl/sharedStrings.xml><?xml version="1.0" encoding="utf-8"?>
<sst xmlns="http://schemas.openxmlformats.org/spreadsheetml/2006/main" count="290" uniqueCount="195">
  <si>
    <t>October</t>
    <phoneticPr fontId="1"/>
  </si>
  <si>
    <t>Enrollment Period</t>
    <phoneticPr fontId="1"/>
  </si>
  <si>
    <t>/</t>
    <phoneticPr fontId="1"/>
  </si>
  <si>
    <t>/</t>
    <phoneticPr fontId="1"/>
  </si>
  <si>
    <t xml:space="preserve">                           </t>
    <phoneticPr fontId="1"/>
  </si>
  <si>
    <t>□</t>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</si>
  <si>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</si>
  <si>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</si>
  <si>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</si>
  <si>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</si>
  <si>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</si>
  <si>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</si>
  <si>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</si>
  <si>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r>
      <t>受験番号</t>
    </r>
    <r>
      <rPr>
        <sz val="8"/>
        <rFont val="Century"/>
        <family val="1"/>
      </rPr>
      <t/>
    </r>
    <rPh sb="0" eb="2">
      <t>ジュケン</t>
    </rPh>
    <rPh sb="2" eb="4">
      <t>バンゴウ</t>
    </rPh>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</si>
  <si>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</si>
  <si>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</si>
  <si>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</si>
  <si>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</si>
  <si>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</si>
  <si>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r>
      <rPr>
        <sz val="9"/>
        <rFont val="ＭＳ Ｐ明朝"/>
        <family val="1"/>
        <charset val="128"/>
      </rPr>
      <t>フリガナ</t>
    </r>
    <r>
      <rPr>
        <sz val="9"/>
        <rFont val="Century"/>
        <family val="1"/>
      </rPr>
      <t xml:space="preserve">/Furigana*1 </t>
    </r>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</si>
  <si>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</si>
  <si>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</si>
  <si>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</si>
  <si>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</si>
  <si>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t>Gender</t>
    <phoneticPr fontId="1"/>
  </si>
  <si>
    <t>April</t>
    <phoneticPr fontId="1"/>
  </si>
  <si>
    <t>年　 　月</t>
    <rPh sb="0" eb="1">
      <t>ネン</t>
    </rPh>
    <rPh sb="4" eb="5">
      <t>ツキ</t>
    </rPh>
    <phoneticPr fontId="1"/>
  </si>
  <si>
    <t>Year / Month</t>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</si>
  <si>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</si>
  <si>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</si>
  <si>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</si>
  <si>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</si>
  <si>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t>Examinee No.</t>
    <phoneticPr fontId="1"/>
  </si>
  <si>
    <t>受験番号</t>
    <rPh sb="0" eb="2">
      <t>ジュケン</t>
    </rPh>
    <rPh sb="2" eb="4">
      <t>バンゴウ</t>
    </rPh>
    <phoneticPr fontId="1"/>
  </si>
  <si>
    <t xml:space="preserve">○
</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</si>
  <si>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</si>
  <si>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</si>
  <si>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</si>
  <si>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</si>
  <si>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</si>
  <si>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</si>
  <si>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t>・写真の裏に氏名を記入し全面にのりづけ</t>
    <rPh sb="1" eb="3">
      <t>シャシン</t>
    </rPh>
    <rPh sb="4" eb="5">
      <t>ウラ</t>
    </rPh>
    <rPh sb="6" eb="8">
      <t>シメイ</t>
    </rPh>
    <rPh sb="9" eb="11">
      <t>キニュウ</t>
    </rPh>
    <rPh sb="12" eb="14">
      <t>ゼンメン</t>
    </rPh>
    <phoneticPr fontId="1"/>
  </si>
  <si>
    <t>〒</t>
    <phoneticPr fontId="1"/>
  </si>
  <si>
    <t>-</t>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</si>
  <si>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</si>
  <si>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</si>
  <si>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</si>
  <si>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</si>
  <si>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</si>
  <si>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</si>
  <si>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</si>
  <si>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</si>
  <si>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</si>
  <si>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</si>
  <si>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t>The University of Kitakyushu, Administrative Office, Academic Affairs Department, Entrance Examinations Division
E-Mail: nyushi@kitakyu-u.ac.jp          TEL:+81-93-695-3340</t>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</si>
  <si>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</si>
  <si>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</si>
  <si>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</si>
  <si>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</si>
  <si>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General Selection</t>
    <phoneticPr fontId="1"/>
  </si>
  <si>
    <t>社会人特別選抜</t>
    <rPh sb="0" eb="2">
      <t>シャカイ</t>
    </rPh>
    <rPh sb="2" eb="3">
      <t>ジン</t>
    </rPh>
    <rPh sb="3" eb="5">
      <t>トクベツ</t>
    </rPh>
    <rPh sb="5" eb="7">
      <t>センバツ</t>
    </rPh>
    <phoneticPr fontId="1"/>
  </si>
  <si>
    <t>一般選抜</t>
    <phoneticPr fontId="1"/>
  </si>
  <si>
    <t>試験日</t>
    <rPh sb="0" eb="2">
      <t>シケン</t>
    </rPh>
    <phoneticPr fontId="1"/>
  </si>
  <si>
    <t>Examination Date</t>
    <phoneticPr fontId="1"/>
  </si>
  <si>
    <t>必着</t>
    <rPh sb="0" eb="2">
      <t>ヒッチャク</t>
    </rPh>
    <phoneticPr fontId="1"/>
  </si>
  <si>
    <t>(The application must reach us no later than this date without fail.)</t>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</si>
  <si>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</si>
  <si>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一般選抜</t>
    <rPh sb="0" eb="4">
      <t>イッパンセンバツ</t>
    </rPh>
    <phoneticPr fontId="1"/>
  </si>
  <si>
    <t>社会人</t>
    <rPh sb="0" eb="3">
      <t>シャカイジン</t>
    </rPh>
    <phoneticPr fontId="1"/>
  </si>
  <si>
    <t>Special Selection for People in Employment</t>
    <phoneticPr fontId="1"/>
  </si>
  <si>
    <t>(Write in the back if you apply for the Special Selection for People in Employment.)</t>
    <phoneticPr fontId="1"/>
  </si>
  <si>
    <t>If you select "Special Selection for People in Employment" in Form1, please fill out your research at work.</t>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</si>
  <si>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</si>
  <si>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</si>
  <si>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rPr>
        <sz val="12"/>
        <rFont val="Segoe UI Symbol"/>
        <family val="1"/>
      </rPr>
      <t>□</t>
    </r>
  </si>
  <si>
    <r>
      <rPr>
        <sz val="9"/>
        <rFont val="ＭＳ Ｐ明朝"/>
        <family val="1"/>
        <charset val="128"/>
      </rPr>
      <t>北九州市立大学事務局学務課入学試験係</t>
    </r>
    <r>
      <rPr>
        <sz val="9"/>
        <rFont val="ＭＳ 明朝"/>
        <family val="1"/>
        <charset val="128"/>
      </rPr>
      <t>　</t>
    </r>
    <r>
      <rPr>
        <sz val="9"/>
        <rFont val="Century"/>
        <family val="1"/>
      </rPr>
      <t>TEL: 093-695-3340</t>
    </r>
    <phoneticPr fontId="1"/>
  </si>
  <si>
    <t>Form 3</t>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</si>
  <si>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</si>
  <si>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</si>
  <si>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</si>
  <si>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t>The University of Kitakyushu, Administrative Office
Academic Affairs Department, Entrance Examinations Division
1-1 Hibikino, Wakamatsu-ku, Kitakyushu City, Fukuoka, JAPAN, 808-0135
TEL : +81-93-695-3340      E-mail : nyushi@kitakyu-u.ac.jp</t>
    <phoneticPr fontId="1"/>
  </si>
  <si>
    <r>
      <rPr>
        <sz val="11"/>
        <rFont val="Century"/>
        <family val="1"/>
      </rPr>
      <t>4</t>
    </r>
    <r>
      <rPr>
        <sz val="11"/>
        <rFont val="ＭＳ Ｐ明朝"/>
        <family val="1"/>
        <charset val="128"/>
      </rPr>
      <t>月</t>
    </r>
    <rPh sb="1" eb="2">
      <t>ガツ</t>
    </rPh>
    <phoneticPr fontId="1"/>
  </si>
  <si>
    <r>
      <rPr>
        <sz val="11"/>
        <rFont val="Century"/>
        <family val="1"/>
      </rPr>
      <t>10</t>
    </r>
    <r>
      <rPr>
        <sz val="11"/>
        <rFont val="ＭＳ Ｐ明朝"/>
        <family val="1"/>
        <charset val="128"/>
      </rPr>
      <t>月</t>
    </r>
    <rPh sb="2" eb="3">
      <t>ガツ</t>
    </rPh>
    <phoneticPr fontId="1"/>
  </si>
  <si>
    <r>
      <rPr>
        <sz val="10.5"/>
        <rFont val="Century"/>
        <family val="1"/>
      </rPr>
      <t>10</t>
    </r>
    <r>
      <rPr>
        <sz val="10.5"/>
        <rFont val="ＭＳ Ｐ明朝"/>
        <family val="1"/>
        <charset val="128"/>
      </rPr>
      <t>月</t>
    </r>
    <r>
      <rPr>
        <sz val="10.5"/>
        <rFont val="ＭＳ 明朝"/>
        <family val="1"/>
        <charset val="128"/>
      </rPr>
      <t xml:space="preserve">
</t>
    </r>
    <r>
      <rPr>
        <sz val="10.5"/>
        <rFont val="Times New Roman"/>
        <family val="1"/>
      </rPr>
      <t>October</t>
    </r>
    <rPh sb="2" eb="3">
      <t>ガツ</t>
    </rPh>
    <phoneticPr fontId="1"/>
  </si>
  <si>
    <t xml:space="preserve"> 国際環境工学研究科（博士後期課程)　出願資格審査申請書</t>
    <rPh sb="13" eb="15">
      <t>コウキ</t>
    </rPh>
    <rPh sb="19" eb="21">
      <t>シュツガン</t>
    </rPh>
    <rPh sb="23" eb="25">
      <t>シンサ</t>
    </rPh>
    <rPh sb="25" eb="28">
      <t>シンセイショ</t>
    </rPh>
    <phoneticPr fontId="1"/>
  </si>
  <si>
    <r>
      <t xml:space="preserve"> Doctoral Program </t>
    </r>
    <r>
      <rPr>
        <b/>
        <sz val="11"/>
        <rFont val="Yu Gothic"/>
        <family val="1"/>
        <charset val="128"/>
      </rPr>
      <t>：</t>
    </r>
    <r>
      <rPr>
        <b/>
        <sz val="11"/>
        <rFont val="Times New Roman"/>
        <family val="1"/>
      </rPr>
      <t xml:space="preserve"> Screening of Qualifications for Applying Application</t>
    </r>
    <phoneticPr fontId="1"/>
  </si>
  <si>
    <r>
      <rPr>
        <sz val="10"/>
        <rFont val="ＭＳ Ｐ明朝"/>
        <family val="1"/>
        <charset val="128"/>
      </rPr>
      <t>受験番号</t>
    </r>
    <r>
      <rPr>
        <sz val="10"/>
        <rFont val="ＭＳ 明朝"/>
        <family val="1"/>
        <charset val="128"/>
      </rPr>
      <t xml:space="preserve">
</t>
    </r>
    <r>
      <rPr>
        <sz val="10"/>
        <rFont val="Times New Roman"/>
        <family val="1"/>
      </rPr>
      <t>Examinee No.</t>
    </r>
    <rPh sb="0" eb="2">
      <t>ジュケン</t>
    </rPh>
    <rPh sb="2" eb="4">
      <t>バンゴウ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</si>
  <si>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</si>
  <si>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</si>
  <si>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</si>
  <si>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</si>
  <si>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sz val="10.5"/>
        <rFont val="ＭＳ Ｐ明朝"/>
        <family val="1"/>
        <charset val="128"/>
      </rPr>
      <t xml:space="preserve">住所
</t>
    </r>
    <r>
      <rPr>
        <sz val="10.5"/>
        <rFont val="Times New Roman"/>
        <family val="1"/>
      </rPr>
      <t>Address</t>
    </r>
    <rPh sb="0" eb="2">
      <t>ジュウショ</t>
    </rPh>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</si>
  <si>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</si>
  <si>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</si>
  <si>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</si>
  <si>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</si>
  <si>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</si>
  <si>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9"/>
        <rFont val="ＭＳ Ｐ明朝"/>
        <family val="1"/>
        <charset val="128"/>
      </rPr>
      <t>大学院・研究科・専攻名等（高等教育）</t>
    </r>
    <r>
      <rPr>
        <sz val="9"/>
        <rFont val="Century"/>
        <family val="1"/>
      </rPr>
      <t xml:space="preserve"> / </t>
    </r>
    <r>
      <rPr>
        <sz val="9"/>
        <rFont val="Times New Roman"/>
        <family val="1"/>
      </rPr>
      <t>Name of Graduate School, Programs (Higher Education</t>
    </r>
    <r>
      <rPr>
        <sz val="9"/>
        <rFont val="ＭＳ Ｐ明朝"/>
        <family val="1"/>
        <charset val="128"/>
      </rPr>
      <t>)</t>
    </r>
    <phoneticPr fontId="1"/>
  </si>
  <si>
    <r>
      <rPr>
        <sz val="9"/>
        <rFont val="ＭＳ Ｐ明朝"/>
        <family val="1"/>
        <charset val="128"/>
      </rPr>
      <t>大学・学部・学科・専攻名等（高等教育）</t>
    </r>
    <r>
      <rPr>
        <sz val="9"/>
        <rFont val="Century"/>
        <family val="1"/>
      </rPr>
      <t xml:space="preserve"> / </t>
    </r>
    <r>
      <rPr>
        <sz val="9"/>
        <rFont val="Times New Roman"/>
        <family val="1"/>
      </rPr>
      <t>Name of University, Faculty, Department, Major (Higher Education</t>
    </r>
    <r>
      <rPr>
        <sz val="9"/>
        <rFont val="ＭＳ Ｐ明朝"/>
        <family val="1"/>
        <charset val="128"/>
      </rPr>
      <t>)</t>
    </r>
    <phoneticPr fontId="1"/>
  </si>
  <si>
    <r>
      <t>備考（論文の概要・認定機関名等）</t>
    </r>
    <r>
      <rPr>
        <sz val="9"/>
        <rFont val="Times New Roman"/>
        <family val="1"/>
      </rPr>
      <t/>
    </r>
    <rPh sb="6" eb="8">
      <t>ガイヨウ</t>
    </rPh>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</si>
  <si>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</si>
  <si>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r>
      <rPr>
        <sz val="10"/>
        <rFont val="ＭＳ Ｐ明朝"/>
        <family val="1"/>
        <charset val="128"/>
      </rPr>
      <t>フリガナ</t>
    </r>
    <r>
      <rPr>
        <sz val="10"/>
        <rFont val="ＭＳ 明朝"/>
        <family val="1"/>
        <charset val="128"/>
      </rPr>
      <t xml:space="preserve"> / </t>
    </r>
    <r>
      <rPr>
        <sz val="10"/>
        <rFont val="Times New Roman"/>
        <family val="1"/>
      </rPr>
      <t>Furigana</t>
    </r>
    <phoneticPr fontId="1"/>
  </si>
  <si>
    <r>
      <rPr>
        <sz val="10"/>
        <rFont val="ＭＳ Ｐ明朝"/>
        <family val="1"/>
        <charset val="128"/>
      </rPr>
      <t>志望専攻</t>
    </r>
    <r>
      <rPr>
        <sz val="10"/>
        <rFont val="Times New Roman"/>
        <family val="1"/>
      </rPr>
      <t xml:space="preserve"> / Program</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</si>
  <si>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</si>
  <si>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3" eb="5">
      <t>センコウ</t>
    </rPh>
    <rPh sb="5" eb="7">
      <t>ホウホウ</t>
    </rPh>
    <rPh sb="10" eb="14">
      <t>シケンカモク</t>
    </rPh>
    <rPh sb="15" eb="17">
      <t>サンショウ</t>
    </rPh>
    <phoneticPr fontId="1"/>
  </si>
  <si>
    <r>
      <rPr>
        <sz val="9"/>
        <rFont val="ＭＳ Ｐ明朝"/>
        <family val="1"/>
        <charset val="128"/>
      </rPr>
      <t>フリガナ</t>
    </r>
    <r>
      <rPr>
        <sz val="9"/>
        <rFont val="Times New Roman"/>
        <family val="1"/>
      </rPr>
      <t xml:space="preserve"> / Furigana</t>
    </r>
    <phoneticPr fontId="1"/>
  </si>
  <si>
    <r>
      <rPr>
        <sz val="10.5"/>
        <rFont val="ＭＳ Ｐ明朝"/>
        <family val="1"/>
        <charset val="128"/>
      </rPr>
      <t>氏名</t>
    </r>
    <r>
      <rPr>
        <sz val="10.5"/>
        <rFont val="Times New Roman"/>
        <family val="1"/>
      </rPr>
      <t xml:space="preserve"> / Name</t>
    </r>
    <rPh sb="0" eb="2">
      <t>シメイ</t>
    </rPh>
    <phoneticPr fontId="1"/>
  </si>
  <si>
    <r>
      <t>(</t>
    </r>
    <r>
      <rPr>
        <sz val="8"/>
        <rFont val="ＭＳ Ｐ明朝"/>
        <family val="1"/>
        <charset val="128"/>
      </rPr>
      <t xml:space="preserve">記入不可 </t>
    </r>
    <r>
      <rPr>
        <sz val="8"/>
        <rFont val="Yu Gothic"/>
        <family val="1"/>
        <charset val="128"/>
      </rPr>
      <t xml:space="preserve">/ </t>
    </r>
    <r>
      <rPr>
        <sz val="8"/>
        <rFont val="Times New Roman"/>
        <family val="1"/>
      </rPr>
      <t>Do not fill in)</t>
    </r>
    <rPh sb="1" eb="5">
      <t>キニュウフカ</t>
    </rPh>
    <phoneticPr fontId="1"/>
  </si>
  <si>
    <r>
      <rPr>
        <sz val="10"/>
        <rFont val="ＭＳ Ｐ明朝"/>
        <family val="1"/>
        <charset val="128"/>
      </rPr>
      <t>電話番号</t>
    </r>
    <r>
      <rPr>
        <sz val="10"/>
        <rFont val="Times New Roman"/>
        <family val="1"/>
      </rPr>
      <t xml:space="preserve"> / Tel</t>
    </r>
    <phoneticPr fontId="1"/>
  </si>
  <si>
    <r>
      <rPr>
        <sz val="10"/>
        <rFont val="ＭＳ Ｐ明朝"/>
        <family val="1"/>
        <charset val="128"/>
      </rPr>
      <t>郵便番号</t>
    </r>
    <r>
      <rPr>
        <sz val="10"/>
        <rFont val="Times New Roman"/>
        <family val="1"/>
      </rPr>
      <t xml:space="preserve"> / Postral Code</t>
    </r>
    <rPh sb="0" eb="4">
      <t>ユウビンバンゴウ</t>
    </rPh>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</si>
  <si>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</si>
  <si>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
        <rFont val="ＭＳ Ｐ明朝"/>
        <family val="1"/>
        <charset val="128"/>
      </rPr>
      <t>志望コース</t>
    </r>
    <r>
      <rPr>
        <sz val="10"/>
        <rFont val="Times New Roman"/>
        <family val="1"/>
      </rPr>
      <t xml:space="preserve"> / Course</t>
    </r>
    <rPh sb="0" eb="2">
      <t>シボウ</t>
    </rPh>
    <phoneticPr fontId="1"/>
  </si>
  <si>
    <r>
      <rPr>
        <sz val="9"/>
        <rFont val="ＭＳ Ｐ明朝"/>
        <family val="1"/>
        <charset val="128"/>
      </rPr>
      <t>※受験票到着後に必ず試験日時を確認してください。</t>
    </r>
    <r>
      <rPr>
        <sz val="9"/>
        <rFont val="Times New Roman"/>
        <family val="3"/>
      </rPr>
      <t xml:space="preserve">
</t>
    </r>
    <r>
      <rPr>
        <sz val="9"/>
        <rFont val="Times New Roman"/>
        <family val="1"/>
      </rPr>
      <t xml:space="preserve">    Please be sure to check the information on the left 
    when you receive the Test Admission Card.
</t>
    </r>
    <r>
      <rPr>
        <sz val="9"/>
        <rFont val="ＭＳ Ｐ明朝"/>
        <family val="1"/>
        <charset val="128"/>
      </rPr>
      <t>※集合時間、試験開始時間は記入しないでください。</t>
    </r>
    <r>
      <rPr>
        <sz val="9"/>
        <rFont val="Times New Roman"/>
        <family val="3"/>
      </rPr>
      <t xml:space="preserve">
</t>
    </r>
    <r>
      <rPr>
        <sz val="9"/>
        <rFont val="ＭＳ Ｐゴシック"/>
        <family val="3"/>
        <charset val="128"/>
      </rPr>
      <t>　</t>
    </r>
    <r>
      <rPr>
        <sz val="9"/>
        <rFont val="Times New Roman"/>
        <family val="3"/>
      </rPr>
      <t xml:space="preserve"> </t>
    </r>
    <r>
      <rPr>
        <sz val="9"/>
        <rFont val="Times New Roman"/>
        <family val="1"/>
      </rPr>
      <t>Do not fill in the left column by yourself.</t>
    </r>
    <rPh sb="1" eb="4">
      <t>ジュケンヒョウ</t>
    </rPh>
    <rPh sb="4" eb="6">
      <t>トウチャク</t>
    </rPh>
    <rPh sb="6" eb="7">
      <t>ゴ</t>
    </rPh>
    <rPh sb="8" eb="9">
      <t>カナラ</t>
    </rPh>
    <rPh sb="10" eb="12">
      <t>シケン</t>
    </rPh>
    <rPh sb="12" eb="14">
      <t>ニチジ</t>
    </rPh>
    <rPh sb="15" eb="17">
      <t>カクニン</t>
    </rPh>
    <rPh sb="130" eb="132">
      <t>シュウゴウ</t>
    </rPh>
    <rPh sb="132" eb="134">
      <t>ジカン</t>
    </rPh>
    <rPh sb="135" eb="137">
      <t>シケン</t>
    </rPh>
    <rPh sb="137" eb="139">
      <t>カイシ</t>
    </rPh>
    <rPh sb="139" eb="141">
      <t>ジカン</t>
    </rPh>
    <rPh sb="142" eb="144">
      <t>キニュウ</t>
    </rPh>
    <phoneticPr fontId="1"/>
  </si>
  <si>
    <r>
      <rPr>
        <b/>
        <sz val="10"/>
        <rFont val="ＭＳ Ｐ明朝"/>
        <family val="1"/>
        <charset val="128"/>
      </rPr>
      <t>＊</t>
    </r>
    <r>
      <rPr>
        <b/>
        <u/>
        <sz val="10"/>
        <rFont val="Century"/>
        <family val="1"/>
      </rPr>
      <t/>
    </r>
    <phoneticPr fontId="1"/>
  </si>
  <si>
    <t>この受験票は入学手続に必要ですので、試験終了後も大切に</t>
    <phoneticPr fontId="1"/>
  </si>
  <si>
    <t>保管してください。</t>
    <phoneticPr fontId="1"/>
  </si>
  <si>
    <r>
      <t xml:space="preserve">The University of Kitakyushu, Doctoral Program </t>
    </r>
    <r>
      <rPr>
        <b/>
        <sz val="10.5"/>
        <rFont val="ＭＳ Ｐ明朝"/>
        <family val="1"/>
        <charset val="128"/>
      </rPr>
      <t>：</t>
    </r>
    <r>
      <rPr>
        <b/>
        <sz val="10.5"/>
        <rFont val="Times New Roman"/>
        <family val="1"/>
      </rPr>
      <t>Test Admission Card</t>
    </r>
    <phoneticPr fontId="1"/>
  </si>
  <si>
    <r>
      <rPr>
        <sz val="10"/>
        <rFont val="ＭＳ Ｐ明朝"/>
        <family val="1"/>
        <charset val="128"/>
      </rPr>
      <t xml:space="preserve">試験時間
</t>
    </r>
    <r>
      <rPr>
        <sz val="10"/>
        <rFont val="Times New Roman"/>
        <family val="1"/>
      </rPr>
      <t>Examinationt Time</t>
    </r>
    <rPh sb="0" eb="2">
      <t>シケン</t>
    </rPh>
    <rPh sb="2" eb="4">
      <t>ジカン</t>
    </rPh>
    <phoneticPr fontId="1"/>
  </si>
  <si>
    <r>
      <rPr>
        <sz val="10"/>
        <rFont val="ＭＳ Ｐ明朝"/>
        <family val="1"/>
        <charset val="128"/>
      </rPr>
      <t>試験場</t>
    </r>
    <r>
      <rPr>
        <sz val="10"/>
        <rFont val="Times New Roman"/>
        <family val="1"/>
        <charset val="128"/>
      </rPr>
      <t xml:space="preserve">
Examination Site</t>
    </r>
    <phoneticPr fontId="1"/>
  </si>
  <si>
    <r>
      <t xml:space="preserve">The University of Kitakyushu, Doctoral Program </t>
    </r>
    <r>
      <rPr>
        <b/>
        <sz val="11"/>
        <rFont val="ＭＳ Ｐ明朝"/>
        <family val="1"/>
        <charset val="128"/>
      </rPr>
      <t>：</t>
    </r>
    <r>
      <rPr>
        <b/>
        <sz val="11"/>
        <rFont val="Times New Roman"/>
        <family val="1"/>
      </rPr>
      <t>Address Card</t>
    </r>
    <phoneticPr fontId="1"/>
  </si>
  <si>
    <t>Graduate School of Environmental Engineering, The University of Kitakyushu</t>
    <phoneticPr fontId="1"/>
  </si>
  <si>
    <t>The University of Kitakyushu, Doctoral Program : Application Form</t>
    <phoneticPr fontId="1"/>
  </si>
  <si>
    <t>Keep this Card after the examination for the Admission Procedure.</t>
    <phoneticPr fontId="1"/>
  </si>
  <si>
    <r>
      <rPr>
        <sz val="10"/>
        <rFont val="ＭＳ 明朝"/>
        <family val="1"/>
        <charset val="128"/>
      </rPr>
      <t>携帯電話番号</t>
    </r>
    <r>
      <rPr>
        <sz val="10"/>
        <rFont val="Times New Roman"/>
        <family val="1"/>
      </rPr>
      <t xml:space="preserve"> / Mobile</t>
    </r>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</si>
  <si>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</si>
  <si>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t>*</t>
    </r>
    <r>
      <rPr>
        <vertAlign val="superscript"/>
        <sz val="9"/>
        <rFont val="Times New Roman"/>
        <family val="1"/>
      </rPr>
      <t xml:space="preserve">1   </t>
    </r>
    <r>
      <rPr>
        <sz val="9"/>
        <rFont val="ＭＳ Ｐ明朝"/>
        <family val="1"/>
        <charset val="128"/>
      </rPr>
      <t>外国籍の方は、使用中のフリガナがあれば記入してください。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rPh sb="5" eb="8">
      <t>ガイコクセキ</t>
    </rPh>
    <rPh sb="9" eb="10">
      <t>カタ</t>
    </rPh>
    <phoneticPr fontId="1"/>
  </si>
  <si>
    <r>
      <t>*</t>
    </r>
    <r>
      <rPr>
        <vertAlign val="superscript"/>
        <sz val="9"/>
        <rFont val="Times New Roman"/>
        <family val="1"/>
      </rPr>
      <t xml:space="preserve">2   </t>
    </r>
    <r>
      <rPr>
        <sz val="9"/>
        <rFont val="ＭＳ Ｐ明朝"/>
        <family val="1"/>
        <charset val="128"/>
      </rPr>
      <t>外国籍の方は、</t>
    </r>
    <r>
      <rPr>
        <vertAlign val="superscript"/>
        <sz val="9"/>
        <rFont val="ＭＳ Ｐ明朝"/>
        <family val="1"/>
        <charset val="128"/>
      </rPr>
      <t xml:space="preserve"> </t>
    </r>
    <r>
      <rPr>
        <sz val="9"/>
        <rFont val="ＭＳ Ｐ明朝"/>
        <family val="1"/>
        <charset val="128"/>
      </rPr>
      <t>漢字氏名があれば記入してください。　</t>
    </r>
    <r>
      <rPr>
        <sz val="9"/>
        <rFont val="Times New Roman"/>
        <family val="1"/>
      </rPr>
      <t>Write your name in Chinese characters if you have.</t>
    </r>
    <rPh sb="5" eb="8">
      <t>ガイコクセキ</t>
    </rPh>
    <rPh sb="9" eb="10">
      <t>カタ</t>
    </rPh>
    <rPh sb="13" eb="15">
      <t>カンジ</t>
    </rPh>
    <rPh sb="15" eb="17">
      <t>シメイ</t>
    </rPh>
    <rPh sb="21" eb="23">
      <t>キニュウ</t>
    </rPh>
    <phoneticPr fontId="1"/>
  </si>
  <si>
    <r>
      <t>志望する専攻・コースを選択してください。　</t>
    </r>
    <r>
      <rPr>
        <sz val="10"/>
        <rFont val="Times New Roman"/>
        <family val="1"/>
      </rPr>
      <t>Select a Program and a Course you want to enroll in.</t>
    </r>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</si>
  <si>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</si>
  <si>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10"/>
        <rFont val="ＭＳ Ｐ明朝"/>
        <family val="1"/>
        <charset val="128"/>
      </rPr>
      <t xml:space="preserve">氏　名
</t>
    </r>
    <r>
      <rPr>
        <sz val="10"/>
        <rFont val="Times New Roman"/>
        <family val="1"/>
      </rPr>
      <t xml:space="preserve">Name *2 </t>
    </r>
    <rPh sb="0" eb="1">
      <t>シ</t>
    </rPh>
    <rPh sb="2" eb="3">
      <t>ナ</t>
    </rPh>
    <phoneticPr fontId="1"/>
  </si>
  <si>
    <r>
      <rPr>
        <sz val="9"/>
        <rFont val="ＭＳ Ｐ明朝"/>
        <family val="1"/>
        <charset val="128"/>
      </rPr>
      <t>生年月日</t>
    </r>
    <r>
      <rPr>
        <sz val="9"/>
        <rFont val="Times New Roman"/>
        <family val="1"/>
      </rPr>
      <t>(</t>
    </r>
    <r>
      <rPr>
        <sz val="9"/>
        <rFont val="ＭＳ Ｐ明朝"/>
        <family val="1"/>
        <charset val="128"/>
      </rPr>
      <t>西暦</t>
    </r>
    <r>
      <rPr>
        <sz val="9"/>
        <rFont val="Times New Roman"/>
        <family val="1"/>
      </rPr>
      <t>)</t>
    </r>
    <r>
      <rPr>
        <sz val="10.5"/>
        <rFont val="Times New Roman"/>
        <family val="1"/>
      </rPr>
      <t xml:space="preserve"> / </t>
    </r>
    <r>
      <rPr>
        <sz val="10"/>
        <rFont val="Times New Roman"/>
        <family val="1"/>
      </rPr>
      <t xml:space="preserve">Birth Day : </t>
    </r>
    <rPh sb="0" eb="2">
      <t>セイネン</t>
    </rPh>
    <rPh sb="2" eb="4">
      <t>ガッピ</t>
    </rPh>
    <rPh sb="5" eb="7">
      <t>セイレキ</t>
    </rPh>
    <phoneticPr fontId="1"/>
  </si>
  <si>
    <r>
      <rPr>
        <sz val="9"/>
        <rFont val="ＭＳ Ｐ明朝"/>
        <family val="1"/>
        <charset val="128"/>
      </rPr>
      <t>※外国籍のみ　　国・地域</t>
    </r>
    <r>
      <rPr>
        <sz val="9"/>
        <rFont val="Times New Roman"/>
        <family val="1"/>
      </rPr>
      <t xml:space="preserve"> / Nationality</t>
    </r>
    <r>
      <rPr>
        <sz val="9"/>
        <rFont val="ＭＳ Ｐ明朝"/>
        <family val="1"/>
        <charset val="128"/>
      </rPr>
      <t>　</t>
    </r>
    <r>
      <rPr>
        <sz val="10.5"/>
        <rFont val="Times New Roman"/>
        <family val="1"/>
      </rPr>
      <t xml:space="preserve">
</t>
    </r>
    <r>
      <rPr>
        <sz val="8"/>
        <rFont val="ＭＳ Ｐ明朝"/>
        <family val="1"/>
        <charset val="128"/>
      </rPr>
      <t>※</t>
    </r>
    <r>
      <rPr>
        <sz val="8"/>
        <rFont val="Times New Roman"/>
        <family val="1"/>
      </rPr>
      <t>Only for International Applicants</t>
    </r>
    <rPh sb="1" eb="4">
      <t>ガイコクセキ</t>
    </rPh>
    <rPh sb="8" eb="9">
      <t>クニ</t>
    </rPh>
    <rPh sb="10" eb="12">
      <t>チイキ</t>
    </rPh>
    <phoneticPr fontId="1"/>
  </si>
  <si>
    <r>
      <rPr>
        <sz val="10"/>
        <rFont val="ＭＳ Ｐ明朝"/>
        <family val="1"/>
        <charset val="128"/>
      </rPr>
      <t xml:space="preserve">住所
</t>
    </r>
    <r>
      <rPr>
        <sz val="10"/>
        <rFont val="Times New Roman"/>
        <family val="1"/>
      </rPr>
      <t>Address</t>
    </r>
    <rPh sb="0" eb="2">
      <t>ジュウショ</t>
    </rPh>
    <phoneticPr fontId="1"/>
  </si>
  <si>
    <r>
      <rPr>
        <sz val="10"/>
        <rFont val="ＭＳ Ｐ明朝"/>
        <family val="1"/>
        <charset val="128"/>
      </rPr>
      <t>メールアドレス</t>
    </r>
    <r>
      <rPr>
        <sz val="10"/>
        <rFont val="Times New Roman"/>
        <family val="1"/>
      </rPr>
      <t xml:space="preserve"> / E-mail</t>
    </r>
    <phoneticPr fontId="1"/>
  </si>
  <si>
    <r>
      <rPr>
        <sz val="10.5"/>
        <rFont val="Century"/>
        <family val="1"/>
      </rPr>
      <t>＠</t>
    </r>
  </si>
  <si>
    <r>
      <rPr>
        <sz val="10"/>
        <rFont val="ＭＳ 明朝"/>
        <family val="1"/>
        <charset val="128"/>
      </rPr>
      <t>続柄</t>
    </r>
    <r>
      <rPr>
        <sz val="10"/>
        <rFont val="Times New Roman"/>
        <family val="1"/>
      </rPr>
      <t xml:space="preserve">
Relationship</t>
    </r>
    <rPh sb="0" eb="2">
      <t>ツヅキガラ</t>
    </rPh>
    <phoneticPr fontId="1"/>
  </si>
  <si>
    <r>
      <rPr>
        <sz val="10.5"/>
        <rFont val="ＭＳ Ｐ明朝"/>
        <family val="1"/>
        <charset val="128"/>
      </rPr>
      <t>バイオシステムコース</t>
    </r>
    <r>
      <rPr>
        <sz val="10.5"/>
        <rFont val="Times New Roman"/>
        <family val="1"/>
      </rPr>
      <t xml:space="preserve"> / Biosystems</t>
    </r>
    <phoneticPr fontId="1"/>
  </si>
  <si>
    <r>
      <rPr>
        <b/>
        <sz val="12"/>
        <rFont val="ＭＳ ゴシック"/>
        <family val="3"/>
        <charset val="128"/>
      </rPr>
      <t>環境工学専攻</t>
    </r>
    <r>
      <rPr>
        <b/>
        <sz val="12"/>
        <rFont val="Times New Roman"/>
        <family val="1"/>
      </rPr>
      <t xml:space="preserve"> / Graduate Program in Environmental Engineering</t>
    </r>
    <rPh sb="0" eb="2">
      <t>カンキョウ</t>
    </rPh>
    <rPh sb="2" eb="4">
      <t>コウガク</t>
    </rPh>
    <rPh sb="4" eb="6">
      <t>センコウ</t>
    </rPh>
    <phoneticPr fontId="1"/>
  </si>
  <si>
    <r>
      <rPr>
        <b/>
        <sz val="12"/>
        <rFont val="ＭＳ ゴシック"/>
        <family val="3"/>
        <charset val="128"/>
      </rPr>
      <t>情報工学専攻</t>
    </r>
    <r>
      <rPr>
        <b/>
        <sz val="12"/>
        <rFont val="Times New Roman"/>
        <family val="1"/>
      </rPr>
      <t xml:space="preserve"> / Graduate Program in Information Engineering</t>
    </r>
    <rPh sb="0" eb="2">
      <t>ジョウホウ</t>
    </rPh>
    <rPh sb="2" eb="4">
      <t>コウガク</t>
    </rPh>
    <rPh sb="4" eb="6">
      <t>センコウ</t>
    </rPh>
    <phoneticPr fontId="1"/>
  </si>
  <si>
    <r>
      <rPr>
        <sz val="10.5"/>
        <rFont val="ＭＳ Ｐ明朝"/>
        <family val="1"/>
        <charset val="128"/>
      </rPr>
      <t>計算機科学コース</t>
    </r>
    <r>
      <rPr>
        <sz val="10.5"/>
        <rFont val="Times New Roman"/>
        <family val="1"/>
      </rPr>
      <t xml:space="preserve"> / Computer Science</t>
    </r>
    <rPh sb="0" eb="2">
      <t>ケイサン</t>
    </rPh>
    <rPh sb="2" eb="3">
      <t>キ</t>
    </rPh>
    <rPh sb="3" eb="5">
      <t>カガク</t>
    </rPh>
    <phoneticPr fontId="1"/>
  </si>
  <si>
    <r>
      <rPr>
        <sz val="10.5"/>
        <rFont val="ＭＳ Ｐ明朝"/>
        <family val="1"/>
        <charset val="128"/>
      </rPr>
      <t>融合システムコース</t>
    </r>
    <r>
      <rPr>
        <sz val="10.5"/>
        <rFont val="Times New Roman"/>
        <family val="1"/>
      </rPr>
      <t xml:space="preserve"> / Applied Information Systems</t>
    </r>
    <rPh sb="0" eb="2">
      <t>ユウゴウ</t>
    </rPh>
    <phoneticPr fontId="1"/>
  </si>
  <si>
    <r>
      <rPr>
        <b/>
        <sz val="11"/>
        <rFont val="ＭＳ Ｐ明朝"/>
        <family val="1"/>
        <charset val="128"/>
      </rPr>
      <t>履歴書</t>
    </r>
    <r>
      <rPr>
        <b/>
        <sz val="11"/>
        <rFont val="Times New Roman"/>
        <family val="1"/>
      </rPr>
      <t xml:space="preserve"> / Personal Resume</t>
    </r>
    <rPh sb="0" eb="3">
      <t>リレキショ</t>
    </rPh>
    <phoneticPr fontId="1"/>
  </si>
  <si>
    <r>
      <rPr>
        <sz val="10"/>
        <rFont val="ＭＳ Ｐ明朝"/>
        <family val="1"/>
        <charset val="128"/>
      </rPr>
      <t>年</t>
    </r>
    <r>
      <rPr>
        <sz val="10"/>
        <rFont val="Times New Roman"/>
        <family val="1"/>
      </rPr>
      <t xml:space="preserve">            </t>
    </r>
    <r>
      <rPr>
        <sz val="10"/>
        <rFont val="ＭＳ Ｐ明朝"/>
        <family val="1"/>
        <charset val="128"/>
      </rPr>
      <t>月</t>
    </r>
    <r>
      <rPr>
        <sz val="10"/>
        <rFont val="Times New Roman"/>
        <family val="1"/>
      </rPr>
      <t xml:space="preserve"> 
Year  /  Month</t>
    </r>
    <rPh sb="0" eb="1">
      <t>ネン</t>
    </rPh>
    <rPh sb="13" eb="14">
      <t>ツキ</t>
    </rPh>
    <phoneticPr fontId="1"/>
  </si>
  <si>
    <r>
      <rPr>
        <sz val="10"/>
        <rFont val="ＭＳ Ｐ明朝"/>
        <family val="1"/>
        <charset val="128"/>
      </rPr>
      <t xml:space="preserve">経歴等（学歴・職歴・研究歴等について記入してください）
</t>
    </r>
    <r>
      <rPr>
        <sz val="10"/>
        <rFont val="Times New Roman"/>
        <family val="1"/>
      </rPr>
      <t>Academic records, Employment records, Research History, etc.</t>
    </r>
    <phoneticPr fontId="1"/>
  </si>
  <si>
    <r>
      <rPr>
        <sz val="10"/>
        <rFont val="ＭＳ Ｐ明朝"/>
        <family val="1"/>
        <charset val="128"/>
      </rPr>
      <t xml:space="preserve">研究成果・報告書・公的資格などこれからの研究の参考となる経歴について記入してください。
</t>
    </r>
    <r>
      <rPr>
        <sz val="10"/>
        <rFont val="Times New Roman"/>
        <family val="1"/>
      </rPr>
      <t>Reserch results, reports, official certifications, etc. that might serve as reference for the future studies.</t>
    </r>
    <phoneticPr fontId="1"/>
  </si>
  <si>
    <r>
      <rPr>
        <sz val="10"/>
        <rFont val="ＭＳ Ｐ明朝"/>
        <family val="1"/>
        <charset val="128"/>
      </rPr>
      <t>選抜区分</t>
    </r>
    <rPh sb="0" eb="4">
      <t>センバツクブン</t>
    </rPh>
    <phoneticPr fontId="1"/>
  </si>
  <si>
    <r>
      <rPr>
        <sz val="10"/>
        <rFont val="ＭＳ Ｐ明朝"/>
        <family val="1"/>
        <charset val="128"/>
      </rPr>
      <t>フリガナ</t>
    </r>
    <r>
      <rPr>
        <sz val="10"/>
        <rFont val="Times New Roman"/>
        <family val="1"/>
      </rPr>
      <t xml:space="preserve"> / Furigana</t>
    </r>
    <phoneticPr fontId="1"/>
  </si>
  <si>
    <r>
      <rPr>
        <sz val="10"/>
        <rFont val="ＭＳ Ｐ明朝"/>
        <family val="1"/>
        <charset val="128"/>
      </rPr>
      <t>氏　名</t>
    </r>
    <r>
      <rPr>
        <sz val="10"/>
        <rFont val="Times New Roman"/>
        <family val="1"/>
      </rPr>
      <t xml:space="preserve"> / Name</t>
    </r>
    <rPh sb="0" eb="1">
      <t>シ</t>
    </rPh>
    <rPh sb="2" eb="3">
      <t>ナ</t>
    </rPh>
    <phoneticPr fontId="1"/>
  </si>
  <si>
    <r>
      <rPr>
        <sz val="11"/>
        <rFont val="Century"/>
        <family val="1"/>
      </rPr>
      <t>4</t>
    </r>
    <r>
      <rPr>
        <sz val="11"/>
        <rFont val="ＭＳ Ｐ明朝"/>
        <family val="1"/>
        <charset val="128"/>
      </rPr>
      <t>月</t>
    </r>
    <r>
      <rPr>
        <sz val="11"/>
        <rFont val="ＭＳ 明朝"/>
        <family val="1"/>
        <charset val="128"/>
      </rPr>
      <t xml:space="preserve">
</t>
    </r>
    <r>
      <rPr>
        <sz val="11"/>
        <rFont val="Times New Roman"/>
        <family val="1"/>
      </rPr>
      <t>April</t>
    </r>
    <rPh sb="1" eb="2">
      <t>ガツ</t>
    </rPh>
    <phoneticPr fontId="1"/>
  </si>
  <si>
    <r>
      <t>オンライン試験 /</t>
    </r>
    <r>
      <rPr>
        <sz val="10"/>
        <rFont val="Times New Roman"/>
        <family val="1"/>
      </rPr>
      <t xml:space="preserve"> Online Selection</t>
    </r>
    <phoneticPr fontId="1"/>
  </si>
  <si>
    <r>
      <rPr>
        <sz val="10"/>
        <rFont val="ＭＳ Ｐ明朝"/>
        <family val="1"/>
        <charset val="128"/>
      </rPr>
      <t>　</t>
    </r>
    <r>
      <rPr>
        <sz val="10"/>
        <rFont val="Times New Roman"/>
        <family val="1"/>
      </rPr>
      <t xml:space="preserve">Write your name on the back of the  photo and </t>
    </r>
    <phoneticPr fontId="1"/>
  </si>
  <si>
    <r>
      <rPr>
        <sz val="10"/>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</si>
  <si>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大学または大学院等で専攻した分野について記入してください</t>
    </r>
    <r>
      <rPr>
        <sz val="10"/>
        <rFont val="ＭＳ 明朝"/>
        <family val="1"/>
        <charset val="128"/>
      </rPr>
      <t>。</t>
    </r>
    <r>
      <rPr>
        <sz val="10"/>
        <rFont val="Times New Roman"/>
        <family val="1"/>
      </rPr>
      <t xml:space="preserve">
State your current research field at university or graduate school.</t>
    </r>
    <phoneticPr fontId="1"/>
  </si>
  <si>
    <r>
      <rPr>
        <sz val="10"/>
        <rFont val="ＭＳ Ｐ明朝"/>
        <family val="1"/>
        <charset val="128"/>
      </rPr>
      <t xml:space="preserve">大学または大学院等でのゼミまたは専攻した専門分野等
</t>
    </r>
    <r>
      <rPr>
        <sz val="10"/>
        <rFont val="Times New Roman"/>
        <family val="1"/>
      </rPr>
      <t>Your Current Research field at University or Graduate School</t>
    </r>
    <phoneticPr fontId="1"/>
  </si>
  <si>
    <r>
      <t xml:space="preserve">≪注意 / </t>
    </r>
    <r>
      <rPr>
        <sz val="10"/>
        <rFont val="Times New Roman"/>
        <family val="1"/>
      </rPr>
      <t>Notice</t>
    </r>
    <r>
      <rPr>
        <sz val="10"/>
        <rFont val="ＭＳ Ｐ明朝"/>
        <family val="1"/>
        <charset val="128"/>
      </rPr>
      <t>≫　</t>
    </r>
    <rPh sb="1" eb="3">
      <t>チュウイ</t>
    </rPh>
    <phoneticPr fontId="1"/>
  </si>
  <si>
    <r>
      <rPr>
        <sz val="10"/>
        <rFont val="ＭＳ Ｐ明朝"/>
        <family val="1"/>
        <charset val="128"/>
      </rPr>
      <t xml:space="preserve">別紙にて入学希望理由書を作成し、提出してください。
Ａ４　１枚程度、様式自由。　必ず志望専攻・コース名を記入してください。
</t>
    </r>
    <r>
      <rPr>
        <sz val="10"/>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</si>
  <si>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企業等で従事している業務・研究内容等について記入してください。</t>
    <phoneticPr fontId="1"/>
  </si>
  <si>
    <r>
      <rPr>
        <sz val="10"/>
        <rFont val="ＭＳ Ｐ明朝"/>
        <family val="1"/>
        <charset val="128"/>
      </rPr>
      <t xml:space="preserve">申請日
</t>
    </r>
    <r>
      <rPr>
        <sz val="10"/>
        <rFont val="Times New Roman"/>
        <family val="1"/>
      </rPr>
      <t>Application Date</t>
    </r>
    <rPh sb="0" eb="2">
      <t>シンセイ</t>
    </rPh>
    <rPh sb="2" eb="3">
      <t>ビ</t>
    </rPh>
    <phoneticPr fontId="1"/>
  </si>
  <si>
    <r>
      <rPr>
        <sz val="10"/>
        <rFont val="ＭＳ Ｐ明朝"/>
        <family val="1"/>
        <charset val="128"/>
      </rPr>
      <t xml:space="preserve">年
</t>
    </r>
    <r>
      <rPr>
        <sz val="10"/>
        <rFont val="Times New Roman"/>
        <family val="1"/>
      </rPr>
      <t>Year:</t>
    </r>
    <rPh sb="0" eb="1">
      <t>ネン</t>
    </rPh>
    <phoneticPr fontId="1"/>
  </si>
  <si>
    <r>
      <rPr>
        <sz val="10"/>
        <rFont val="ＭＳ Ｐ明朝"/>
        <family val="1"/>
        <charset val="128"/>
      </rPr>
      <t>月</t>
    </r>
    <r>
      <rPr>
        <sz val="10"/>
        <rFont val="Times New Roman"/>
        <family val="1"/>
      </rPr>
      <t xml:space="preserve">
Month:</t>
    </r>
    <rPh sb="0" eb="1">
      <t>ツキ</t>
    </rPh>
    <phoneticPr fontId="1"/>
  </si>
  <si>
    <r>
      <rPr>
        <sz val="10"/>
        <rFont val="ＭＳ Ｐ明朝"/>
        <family val="1"/>
        <charset val="128"/>
      </rPr>
      <t xml:space="preserve">日
</t>
    </r>
    <r>
      <rPr>
        <sz val="10"/>
        <rFont val="Times New Roman"/>
        <family val="1"/>
      </rPr>
      <t>Day:</t>
    </r>
    <rPh sb="0" eb="1">
      <t>ヒ</t>
    </rPh>
    <phoneticPr fontId="1"/>
  </si>
  <si>
    <r>
      <t xml:space="preserve">フリガナ / </t>
    </r>
    <r>
      <rPr>
        <sz val="10"/>
        <rFont val="Times New Roman"/>
        <family val="1"/>
      </rPr>
      <t>Furigana</t>
    </r>
    <phoneticPr fontId="1"/>
  </si>
  <si>
    <r>
      <t>氏　名 /</t>
    </r>
    <r>
      <rPr>
        <sz val="10"/>
        <rFont val="Times New Roman"/>
        <family val="1"/>
      </rPr>
      <t xml:space="preserve"> Name</t>
    </r>
    <rPh sb="0" eb="1">
      <t>シ</t>
    </rPh>
    <rPh sb="2" eb="3">
      <t>メイ</t>
    </rPh>
    <phoneticPr fontId="1"/>
  </si>
  <si>
    <r>
      <rPr>
        <sz val="10"/>
        <rFont val="ＭＳ Ｐ明朝"/>
        <family val="1"/>
        <charset val="128"/>
      </rPr>
      <t xml:space="preserve">志望専攻 / </t>
    </r>
    <r>
      <rPr>
        <sz val="10"/>
        <rFont val="Times New Roman"/>
        <family val="1"/>
      </rPr>
      <t>Program</t>
    </r>
    <phoneticPr fontId="1"/>
  </si>
  <si>
    <r>
      <rPr>
        <sz val="10"/>
        <rFont val="ＭＳ Ｐ明朝"/>
        <family val="1"/>
        <charset val="128"/>
      </rPr>
      <t xml:space="preserve">志望コース / </t>
    </r>
    <r>
      <rPr>
        <sz val="10"/>
        <rFont val="Times New Roman"/>
        <family val="1"/>
      </rPr>
      <t>Course</t>
    </r>
    <rPh sb="0" eb="2">
      <t>シボウ</t>
    </rPh>
    <phoneticPr fontId="1"/>
  </si>
  <si>
    <r>
      <t xml:space="preserve">＊太枠内を記入してください。/ </t>
    </r>
    <r>
      <rPr>
        <sz val="10"/>
        <rFont val="Times New Roman"/>
        <family val="1"/>
      </rPr>
      <t>Fill in the bold frame.</t>
    </r>
    <rPh sb="1" eb="3">
      <t>フトワク</t>
    </rPh>
    <rPh sb="3" eb="4">
      <t>ナイ</t>
    </rPh>
    <rPh sb="5" eb="7">
      <t>キニュウ</t>
    </rPh>
    <phoneticPr fontId="1"/>
  </si>
  <si>
    <t xml:space="preserve">  glue it onto Form 3</t>
  </si>
  <si>
    <t>Graduate School of Environmental Engineering, The University of Kitakyushu, Doctral Program</t>
    <phoneticPr fontId="1"/>
  </si>
  <si>
    <t>北九州市立大学大学院　国際環境工学研究科（博士後期課程）</t>
    <rPh sb="0" eb="7">
      <t>キタキュウシュウシリツダイガク</t>
    </rPh>
    <rPh sb="7" eb="10">
      <t>ダイガクイン</t>
    </rPh>
    <rPh sb="11" eb="13">
      <t>コクサイ</t>
    </rPh>
    <rPh sb="13" eb="15">
      <t>カンキョウ</t>
    </rPh>
    <rPh sb="15" eb="17">
      <t>コウガク</t>
    </rPh>
    <rPh sb="17" eb="20">
      <t>ケンキュウカ</t>
    </rPh>
    <rPh sb="21" eb="23">
      <t>ハクシ</t>
    </rPh>
    <rPh sb="23" eb="27">
      <t>コウキカテイ</t>
    </rPh>
    <phoneticPr fontId="1"/>
  </si>
  <si>
    <r>
      <t>(</t>
    </r>
    <r>
      <rPr>
        <sz val="8"/>
        <rFont val="Yu Gothic"/>
        <family val="1"/>
        <charset val="128"/>
      </rPr>
      <t xml:space="preserve">記入不可 / </t>
    </r>
    <r>
      <rPr>
        <sz val="8"/>
        <rFont val="Times New Roman"/>
        <family val="1"/>
      </rPr>
      <t>Do not fill in)</t>
    </r>
    <rPh sb="1" eb="5">
      <t>キニュウフカ</t>
    </rPh>
    <phoneticPr fontId="1"/>
  </si>
  <si>
    <r>
      <rPr>
        <sz val="6"/>
        <rFont val="ＭＳ Ｐ明朝"/>
        <family val="1"/>
        <charset val="128"/>
      </rPr>
      <t xml:space="preserve">（記入不可 / </t>
    </r>
    <r>
      <rPr>
        <sz val="6"/>
        <rFont val="Century"/>
        <family val="1"/>
      </rPr>
      <t>Do not fill in</t>
    </r>
    <r>
      <rPr>
        <sz val="6"/>
        <rFont val="ＭＳ Ｐ明朝"/>
        <family val="1"/>
        <charset val="128"/>
      </rPr>
      <t>）</t>
    </r>
    <rPh sb="1" eb="5">
      <t>キニュウフカ</t>
    </rPh>
    <phoneticPr fontId="1"/>
  </si>
  <si>
    <r>
      <rPr>
        <sz val="6"/>
        <rFont val="ＭＳ Ｐ明朝"/>
        <family val="1"/>
        <charset val="128"/>
      </rPr>
      <t>（記入不可</t>
    </r>
    <r>
      <rPr>
        <sz val="6"/>
        <rFont val="Times New Roman"/>
        <family val="1"/>
      </rPr>
      <t xml:space="preserve"> / Do not fill in</t>
    </r>
    <r>
      <rPr>
        <sz val="6"/>
        <rFont val="ＭＳ Ｐ明朝"/>
        <family val="1"/>
        <charset val="128"/>
      </rPr>
      <t>）</t>
    </r>
    <rPh sb="1" eb="5">
      <t>キニュウフカ</t>
    </rPh>
    <phoneticPr fontId="1"/>
  </si>
  <si>
    <r>
      <rPr>
        <sz val="6"/>
        <rFont val="ＭＳ Ｐ明朝"/>
        <family val="1"/>
        <charset val="128"/>
      </rPr>
      <t xml:space="preserve">（記入不可 / </t>
    </r>
    <r>
      <rPr>
        <sz val="6"/>
        <rFont val="Times New Roman"/>
        <family val="1"/>
      </rPr>
      <t>Do not fill in</t>
    </r>
    <r>
      <rPr>
        <sz val="6"/>
        <rFont val="ＭＳ Ｐ明朝"/>
        <family val="1"/>
        <charset val="128"/>
      </rPr>
      <t>）</t>
    </r>
    <rPh sb="1" eb="5">
      <t>キニュウフカ</t>
    </rPh>
    <phoneticPr fontId="1"/>
  </si>
  <si>
    <r>
      <rPr>
        <b/>
        <sz val="11"/>
        <rFont val="ＭＳ Ｐ明朝"/>
        <family val="1"/>
        <charset val="128"/>
      </rPr>
      <t>住所･連絡先</t>
    </r>
    <r>
      <rPr>
        <b/>
        <sz val="11"/>
        <rFont val="Times New Roman"/>
        <family val="1"/>
      </rPr>
      <t xml:space="preserve"> / Contact
</t>
    </r>
    <r>
      <rPr>
        <b/>
        <sz val="8"/>
        <rFont val="ＭＳ Ｐ明朝"/>
        <family val="1"/>
        <charset val="128"/>
      </rPr>
      <t xml:space="preserve"> ※海外在住の方の書類は全てこの住所に送付されます。送付先が異なる場合は必ずお知らせください。</t>
    </r>
    <r>
      <rPr>
        <b/>
        <sz val="8"/>
        <rFont val="Times New Roman"/>
        <family val="1"/>
      </rPr>
      <t xml:space="preserve">
     All documents for applicants residing outside Japan will be sent to this address. If there are any changes inform us.</t>
    </r>
    <phoneticPr fontId="1"/>
  </si>
  <si>
    <r>
      <t>*</t>
    </r>
    <r>
      <rPr>
        <sz val="10"/>
        <rFont val="ＭＳ Ｐ明朝"/>
        <family val="1"/>
        <charset val="128"/>
      </rPr>
      <t xml:space="preserve">写真票注意事項 </t>
    </r>
    <r>
      <rPr>
        <sz val="10"/>
        <rFont val="Times New Roman"/>
        <family val="1"/>
      </rPr>
      <t>/ Note of Photograph Card</t>
    </r>
    <rPh sb="1" eb="3">
      <t>シャシン</t>
    </rPh>
    <rPh sb="3" eb="4">
      <t>ヒョウ</t>
    </rPh>
    <rPh sb="4" eb="8">
      <t>チュウイジコウ</t>
    </rPh>
    <phoneticPr fontId="1"/>
  </si>
  <si>
    <t>・上半身、無帽、背景なし、正面向き</t>
    <rPh sb="1" eb="4">
      <t>ジョウハンシン</t>
    </rPh>
    <rPh sb="5" eb="6">
      <t>ム</t>
    </rPh>
    <rPh sb="6" eb="7">
      <t>ボウ</t>
    </rPh>
    <rPh sb="8" eb="10">
      <t>ハイケイ</t>
    </rPh>
    <rPh sb="13" eb="16">
      <t>ショウメンム</t>
    </rPh>
    <phoneticPr fontId="1"/>
  </si>
  <si>
    <r>
      <t xml:space="preserve"> </t>
    </r>
    <r>
      <rPr>
        <sz val="10"/>
        <rFont val="ＭＳ Ｐ明朝"/>
        <family val="1"/>
        <charset val="128"/>
      </rPr>
      <t>・</t>
    </r>
    <r>
      <rPr>
        <sz val="10"/>
        <rFont val="Times New Roman"/>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Ph sb="3" eb="4">
      <t>タテ</t>
    </rPh>
    <rPh sb="8" eb="9">
      <t>ヨコ</t>
    </rPh>
    <phoneticPr fontId="1"/>
  </si>
  <si>
    <t xml:space="preserve">
   Length 4 cm, Width 3 cm</t>
    <phoneticPr fontId="1"/>
  </si>
  <si>
    <r>
      <rPr>
        <sz val="11"/>
        <rFont val="ＭＳ Ｐ明朝"/>
        <family val="1"/>
        <charset val="128"/>
      </rPr>
      <t>写真票</t>
    </r>
    <r>
      <rPr>
        <sz val="11"/>
        <rFont val="Century"/>
        <family val="1"/>
      </rPr>
      <t xml:space="preserve"> / </t>
    </r>
    <r>
      <rPr>
        <sz val="11"/>
        <rFont val="Times New Roman"/>
        <family val="1"/>
      </rPr>
      <t>Photograph Card</t>
    </r>
    <rPh sb="0" eb="2">
      <t>シャシン</t>
    </rPh>
    <rPh sb="2" eb="3">
      <t>ヒョウ</t>
    </rPh>
    <phoneticPr fontId="1"/>
  </si>
  <si>
    <r>
      <rPr>
        <b/>
        <sz val="20"/>
        <rFont val="ＭＳ Ｐ明朝"/>
        <family val="1"/>
        <charset val="128"/>
      </rPr>
      <t>日本国内在住者　</t>
    </r>
    <r>
      <rPr>
        <b/>
        <sz val="20"/>
        <rFont val="Times New Roman"/>
        <family val="1"/>
      </rPr>
      <t>Applicants residing in Japan</t>
    </r>
    <rPh sb="0" eb="2">
      <t>ニホン</t>
    </rPh>
    <rPh sb="2" eb="4">
      <t>コクナイ</t>
    </rPh>
    <rPh sb="4" eb="7">
      <t>ザイジュウシャ</t>
    </rPh>
    <phoneticPr fontId="1"/>
  </si>
  <si>
    <r>
      <rPr>
        <sz val="10"/>
        <rFont val="ＭＳ Ｐ明朝"/>
        <family val="1"/>
        <charset val="128"/>
      </rPr>
      <t>志望専攻</t>
    </r>
    <r>
      <rPr>
        <sz val="10"/>
        <rFont val="Century"/>
        <family val="1"/>
      </rPr>
      <t xml:space="preserve">
Program</t>
    </r>
    <rPh sb="0" eb="2">
      <t>シボウ</t>
    </rPh>
    <rPh sb="2" eb="4">
      <t>センコウ</t>
    </rPh>
    <phoneticPr fontId="1"/>
  </si>
  <si>
    <r>
      <rPr>
        <sz val="10"/>
        <rFont val="ＭＳ Ｐ明朝"/>
        <family val="1"/>
        <charset val="128"/>
      </rPr>
      <t>志望コース</t>
    </r>
    <r>
      <rPr>
        <sz val="10"/>
        <rFont val="MS P明朝"/>
        <family val="3"/>
        <charset val="128"/>
      </rPr>
      <t xml:space="preserve">
</t>
    </r>
    <r>
      <rPr>
        <sz val="10"/>
        <rFont val="Times New Roman"/>
        <family val="1"/>
      </rPr>
      <t>Course</t>
    </r>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</si>
  <si>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1" eb="4">
      <t>レンラクサキ</t>
    </rPh>
    <phoneticPr fontId="1"/>
  </si>
  <si>
    <t xml:space="preserve">  Taken within 3 months</t>
    <phoneticPr fontId="1"/>
  </si>
  <si>
    <t xml:space="preserve">  Upper body, no hat, no background, looking straight</t>
    <phoneticPr fontId="1"/>
  </si>
  <si>
    <r>
      <rPr>
        <sz val="10.5"/>
        <rFont val="ＭＳ Ｐ明朝"/>
        <family val="1"/>
        <charset val="128"/>
      </rPr>
      <t xml:space="preserve">写真貼付欄
</t>
    </r>
    <r>
      <rPr>
        <sz val="10.5"/>
        <rFont val="Times New Roman"/>
        <family val="1"/>
      </rPr>
      <t>Glue photo here</t>
    </r>
    <rPh sb="0" eb="2">
      <t>シャシン</t>
    </rPh>
    <rPh sb="2" eb="4">
      <t>テンプ</t>
    </rPh>
    <rPh sb="4" eb="5">
      <t>ラン</t>
    </rPh>
    <phoneticPr fontId="1"/>
  </si>
  <si>
    <t>Only for applicants residing in Japan, please write your address.</t>
    <phoneticPr fontId="1"/>
  </si>
  <si>
    <t>合格通知書・入学に関する書類</t>
    <rPh sb="0" eb="5">
      <t>ゴウカクツウチショ</t>
    </rPh>
    <phoneticPr fontId="1"/>
  </si>
  <si>
    <t>Letter of Acceptance and Admission Hundbook</t>
    <phoneticPr fontId="1"/>
  </si>
  <si>
    <r>
      <rPr>
        <sz val="9"/>
        <rFont val="ＭＳ Ｐ明朝"/>
        <family val="1"/>
        <charset val="128"/>
      </rPr>
      <t>小学校名（初等教育）</t>
    </r>
    <r>
      <rPr>
        <sz val="9"/>
        <rFont val="Times New Roman"/>
        <family val="1"/>
      </rPr>
      <t xml:space="preserve"> / Name of Elementary School (Primary Education)</t>
    </r>
    <r>
      <rPr>
        <sz val="9"/>
        <rFont val="Times New Roman"/>
        <family val="1"/>
        <charset val="128"/>
      </rPr>
      <t xml:space="preserve">
</t>
    </r>
    <r>
      <rPr>
        <sz val="8"/>
        <rFont val="ＭＳ Ｐ明朝"/>
        <family val="1"/>
        <charset val="128"/>
      </rPr>
      <t>※外国人留学生のみ記入</t>
    </r>
    <r>
      <rPr>
        <sz val="8"/>
        <rFont val="Times New Roman"/>
        <family val="1"/>
      </rPr>
      <t xml:space="preserve"> / </t>
    </r>
    <r>
      <rPr>
        <sz val="8"/>
        <rFont val="Time"/>
        <family val="1"/>
      </rPr>
      <t>Fil</t>
    </r>
    <r>
      <rPr>
        <sz val="8"/>
        <rFont val="Times New Roman"/>
        <family val="1"/>
      </rPr>
      <t>l in Only for International Applicants</t>
    </r>
    <rPh sb="60" eb="63">
      <t>ガイコクジン</t>
    </rPh>
    <rPh sb="63" eb="66">
      <t>リュウガクセイ</t>
    </rPh>
    <rPh sb="68" eb="70">
      <t>キニュウ</t>
    </rPh>
    <phoneticPr fontId="1"/>
  </si>
  <si>
    <r>
      <rPr>
        <sz val="9"/>
        <rFont val="ＭＳ Ｐ明朝"/>
        <family val="1"/>
        <charset val="128"/>
      </rPr>
      <t>中学校名（中等教育）</t>
    </r>
    <r>
      <rPr>
        <sz val="9"/>
        <rFont val="Times New Roman"/>
        <family val="1"/>
      </rPr>
      <t xml:space="preserve"> / Name of Junior High School (Secondary Education)
</t>
    </r>
    <r>
      <rPr>
        <sz val="8"/>
        <rFont val="ＭＳ Ｐ明朝"/>
        <family val="1"/>
        <charset val="128"/>
      </rPr>
      <t>※外国人留学生のみ記入</t>
    </r>
    <r>
      <rPr>
        <sz val="8"/>
        <rFont val="Times New Roman"/>
        <family val="1"/>
      </rPr>
      <t xml:space="preserve"> /  Fill in Only for International Applicants</t>
    </r>
    <phoneticPr fontId="1"/>
  </si>
  <si>
    <r>
      <rPr>
        <sz val="9"/>
        <rFont val="ＭＳ Ｐ明朝"/>
        <family val="1"/>
        <charset val="128"/>
      </rPr>
      <t>高等学校名（中等教育）</t>
    </r>
    <r>
      <rPr>
        <sz val="9"/>
        <rFont val="Times New Roman"/>
        <family val="1"/>
      </rPr>
      <t xml:space="preserve"> / Name of High School (Secondary Education)</t>
    </r>
    <phoneticPr fontId="1"/>
  </si>
  <si>
    <r>
      <t xml:space="preserve">北九州市立大学ひびきのキャンパス / </t>
    </r>
    <r>
      <rPr>
        <sz val="10"/>
        <rFont val="Times New Roman"/>
        <family val="1"/>
      </rPr>
      <t>The University of Kitakyushu, Hibikino Campus</t>
    </r>
    <phoneticPr fontId="1"/>
  </si>
  <si>
    <r>
      <rPr>
        <sz val="10"/>
        <rFont val="ＭＳ Ｐ明朝"/>
        <family val="1"/>
        <charset val="128"/>
      </rPr>
      <t>本大学院で研究しようとする分野</t>
    </r>
    <r>
      <rPr>
        <sz val="10"/>
        <rFont val="Times New Roman"/>
        <family val="1"/>
      </rPr>
      <t xml:space="preserve">
Research area you would like to study</t>
    </r>
    <phoneticPr fontId="1"/>
  </si>
  <si>
    <r>
      <rPr>
        <sz val="10"/>
        <rFont val="ＭＳ Ｐ明朝"/>
        <family val="1"/>
        <charset val="128"/>
      </rPr>
      <t>・最近</t>
    </r>
    <r>
      <rPr>
        <sz val="10"/>
        <rFont val="Times New Roman"/>
        <family val="1"/>
      </rPr>
      <t>3</t>
    </r>
    <r>
      <rPr>
        <sz val="10"/>
        <rFont val="ＭＳ Ｐ明朝"/>
        <family val="1"/>
        <charset val="128"/>
      </rPr>
      <t>ヵ月以内に撮影されたもの</t>
    </r>
    <rPh sb="1" eb="3">
      <t>サイキン</t>
    </rPh>
    <rPh sb="5" eb="6">
      <t>ゲツ</t>
    </rPh>
    <rPh sb="6" eb="8">
      <t>イナイ</t>
    </rPh>
    <rPh sb="9" eb="11">
      <t>サツエイ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</si>
</sst>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yyyy&quot;年&quot;m&quot;月&quot;d&quot;日（&quot;aaa&quot;）&quot;"/>
  </numFmts>
  <fonts count="9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13"/>
      <name val="Century"/>
      <family val="1"/>
    </font>
    <font>
      <sz val="8"/>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Times New Roman"/>
      <family val="1"/>
    </font>
    <font>
      <b/>
      <sz val="12"/>
      <name val="ＭＳ ゴシック"/>
      <family val="3"/>
      <charset val="128"/>
    </font>
    <font>
      <b/>
      <sz val="11"/>
      <name val="Times New Roman"/>
      <family val="1"/>
    </font>
    <font>
      <sz val="7.5"/>
      <name val="Times New Roman"/>
      <family val="1"/>
    </font>
    <font>
      <sz val="9"/>
      <name val="ＭＳ Ｐゴシック"/>
      <family val="3"/>
      <charset val="128"/>
    </font>
    <font>
      <b/>
      <sz val="16"/>
      <name val="Times New Roman"/>
      <family val="1"/>
    </font>
    <font>
      <vertAlign val="superscript"/>
      <sz val="9"/>
      <name val="Times New Roman"/>
      <family val="1"/>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sz val="10.5"/>
      <name val="Century"/>
      <family val="1"/>
      <charset val="128"/>
    </font>
    <font>
      <sz val="12"/>
      <name val="Times New Roman"/>
      <family val="1"/>
      <charset val="128"/>
    </font>
    <font>
      <b/>
      <sz val="9"/>
      <color indexed="81"/>
      <name val="MS P ゴシック"/>
      <family val="3"/>
      <charset val="128"/>
    </font>
    <font>
      <b/>
      <sz val="9"/>
      <color indexed="81"/>
      <name val="Times New Roman"/>
      <family val="1"/>
    </font>
    <font>
      <sz val="10"/>
      <name val="Century"/>
      <family val="1"/>
      <charset val="128"/>
    </font>
    <font>
      <sz val="10"/>
      <name val="Times New Roman"/>
      <family val="1"/>
      <charset val="128"/>
    </font>
    <font>
      <b/>
      <sz val="10.5"/>
      <name val="Times New Roman"/>
      <family val="1"/>
    </font>
    <font>
      <b/>
      <sz val="20"/>
      <name val="ＭＳ Ｐ明朝"/>
      <family val="1"/>
      <charset val="128"/>
    </font>
    <font>
      <sz val="9"/>
      <name val="Century"/>
      <family val="1"/>
      <charset val="128"/>
    </font>
    <font>
      <sz val="6"/>
      <name val="Times New Roman"/>
      <family val="1"/>
      <charset val="128"/>
    </font>
    <font>
      <sz val="6"/>
      <name val="Century"/>
      <family val="1"/>
      <charset val="128"/>
    </font>
    <font>
      <sz val="8"/>
      <name val="Yu Gothic"/>
      <family val="1"/>
      <charset val="128"/>
    </font>
    <font>
      <sz val="10.5"/>
      <color theme="0"/>
      <name val="ＭＳ Ｐ明朝"/>
      <family val="1"/>
      <charset val="128"/>
    </font>
    <font>
      <sz val="10.5"/>
      <color rgb="FFFFFFFF"/>
      <name val="ＭＳ Ｐ明朝"/>
      <family val="1"/>
      <charset val="128"/>
    </font>
    <font>
      <sz val="10.5"/>
      <color rgb="FFFFFFFF"/>
      <name val="ＭＳ Ｐゴシック"/>
      <family val="3"/>
      <charset val="128"/>
    </font>
    <font>
      <sz val="14"/>
      <color theme="0"/>
      <name val="ＭＳ Ｐ明朝"/>
      <family val="1"/>
      <charset val="128"/>
    </font>
    <font>
      <sz val="11"/>
      <color theme="0"/>
      <name val="ＭＳ Ｐ明朝"/>
      <family val="1"/>
      <charset val="128"/>
    </font>
    <font>
      <sz val="12"/>
      <name val="Segoe UI Symbol"/>
      <family val="1"/>
    </font>
    <font>
      <sz val="12"/>
      <name val="Segoe UI Symbol"/>
      <family val="2"/>
    </font>
    <font>
      <b/>
      <sz val="8"/>
      <name val="ＭＳ Ｐ明朝"/>
      <family val="1"/>
      <charset val="128"/>
    </font>
    <font>
      <b/>
      <sz val="11"/>
      <name val="Yu Gothic"/>
      <family val="1"/>
      <charset val="128"/>
    </font>
    <font>
      <sz val="10"/>
      <name val="ＭＳ Ｐゴシック"/>
      <family val="1"/>
      <charset val="128"/>
    </font>
    <font>
      <b/>
      <sz val="12"/>
      <name val="ＭＳ Ｐ明朝"/>
      <family val="1"/>
      <charset val="128"/>
    </font>
    <font>
      <sz val="11"/>
      <name val="Century"/>
      <family val="1"/>
      <charset val="128"/>
    </font>
    <font>
      <sz val="9"/>
      <name val="Times New Roman"/>
      <family val="1"/>
      <charset val="128"/>
    </font>
    <font>
      <sz val="10"/>
      <name val="MS P明朝"/>
      <family val="1"/>
      <charset val="128"/>
    </font>
    <font>
      <vertAlign val="superscript"/>
      <sz val="9"/>
      <name val="ＭＳ Ｐ明朝"/>
      <family val="1"/>
      <charset val="128"/>
    </font>
    <font>
      <sz val="8"/>
      <name val="Century"/>
      <family val="1"/>
      <charset val="128"/>
    </font>
    <font>
      <b/>
      <sz val="16"/>
      <name val="Times New Roman"/>
      <family val="1"/>
      <charset val="128"/>
    </font>
    <font>
      <b/>
      <sz val="20"/>
      <name val="Times New Roman"/>
      <family val="1"/>
    </font>
    <font>
      <sz val="10"/>
      <color theme="0"/>
      <name val="ＭＳ Ｐ明朝"/>
      <family val="1"/>
      <charset val="128"/>
    </font>
    <font>
      <b/>
      <sz val="8"/>
      <name val="Times New Roman"/>
      <family val="1"/>
    </font>
    <font>
      <b/>
      <sz val="18"/>
      <name val="Times New Roman"/>
      <family val="1"/>
    </font>
    <font>
      <sz val="16"/>
      <name val="Century"/>
      <family val="1"/>
    </font>
    <font>
      <b/>
      <u/>
      <sz val="12"/>
      <name val="Times New Roman"/>
      <family val="1"/>
    </font>
    <font>
      <b/>
      <u/>
      <sz val="12"/>
      <name val="ＭＳ Ｐゴシック"/>
      <family val="3"/>
      <charset val="128"/>
    </font>
    <font>
      <sz val="9"/>
      <name val="Times New Roman"/>
      <family val="3"/>
    </font>
    <font>
      <sz val="9.5"/>
      <name val="Times New Roman"/>
      <family val="1"/>
    </font>
    <font>
      <sz val="8"/>
      <name val="Time"/>
      <family val="1"/>
    </font>
    <font>
      <b/>
      <sz val="11"/>
      <name val="Times New Roman"/>
      <family val="1"/>
      <charset val="128"/>
    </font>
    <font>
      <sz val="11"/>
      <name val="Times New Roman"/>
      <family val="1"/>
      <charset val="128"/>
    </font>
    <font>
      <sz val="10.5"/>
      <name val="Times New Roman"/>
      <family val="1"/>
      <charset val="128"/>
    </font>
    <font>
      <b/>
      <sz val="20"/>
      <name val="Times New Roman"/>
      <family val="1"/>
      <charset val="128"/>
    </font>
  </fonts>
  <fills count="7">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rgb="FFC0C0C0"/>
        <bgColor indexed="64"/>
      </patternFill>
    </fill>
  </fills>
  <borders count="119">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770">
    <xf numFmtId="0" fontId="0" fillId="0" borderId="0" xfId="0"/>
    <xf numFmtId="0" fontId="17" fillId="0" borderId="0" xfId="0" applyFont="1" applyAlignment="1">
      <alignment vertical="center"/>
    </xf>
    <xf numFmtId="0" fontId="56" fillId="0" borderId="0" xfId="0" applyFont="1" applyAlignment="1">
      <alignment vertical="center"/>
    </xf>
    <xf numFmtId="0" fontId="19" fillId="0" borderId="0" xfId="0" applyFont="1" applyAlignment="1">
      <alignment vertical="center" shrinkToFit="1"/>
    </xf>
    <xf numFmtId="0" fontId="10" fillId="0" borderId="0" xfId="0" applyFont="1" applyAlignment="1">
      <alignment vertical="center"/>
    </xf>
    <xf numFmtId="0" fontId="0" fillId="3" borderId="50" xfId="0" applyFill="1" applyBorder="1" applyAlignment="1">
      <alignment horizontal="center" vertical="center" wrapText="1"/>
    </xf>
    <xf numFmtId="0" fontId="0" fillId="3" borderId="50" xfId="0" applyFill="1" applyBorder="1" applyAlignment="1">
      <alignment horizontal="center" vertical="center"/>
    </xf>
    <xf numFmtId="0" fontId="0" fillId="4" borderId="50" xfId="0" applyFill="1" applyBorder="1" applyAlignment="1">
      <alignment horizontal="center" vertical="center" wrapText="1"/>
    </xf>
    <xf numFmtId="0" fontId="0" fillId="4" borderId="50" xfId="0" applyFill="1" applyBorder="1" applyAlignment="1">
      <alignment horizontal="center" vertical="center"/>
    </xf>
    <xf numFmtId="0" fontId="17" fillId="3" borderId="50" xfId="0" applyFont="1" applyFill="1" applyBorder="1" applyAlignment="1">
      <alignment horizontal="center" vertical="center"/>
    </xf>
    <xf numFmtId="20" fontId="17" fillId="3" borderId="50" xfId="0" applyNumberFormat="1" applyFont="1" applyFill="1" applyBorder="1" applyAlignment="1">
      <alignment horizontal="center" vertical="center"/>
    </xf>
    <xf numFmtId="0" fontId="17" fillId="4" borderId="50" xfId="0" applyFont="1" applyFill="1" applyBorder="1" applyAlignment="1">
      <alignment horizontal="center" vertical="center"/>
    </xf>
    <xf numFmtId="20" fontId="8" fillId="4" borderId="50" xfId="0" applyNumberFormat="1" applyFont="1" applyFill="1" applyBorder="1" applyAlignment="1">
      <alignment horizontal="center" vertical="center"/>
    </xf>
    <xf numFmtId="20" fontId="17" fillId="4" borderId="50" xfId="0" applyNumberFormat="1" applyFont="1" applyFill="1" applyBorder="1" applyAlignment="1">
      <alignment horizontal="center" vertical="center"/>
    </xf>
    <xf numFmtId="0" fontId="56" fillId="3" borderId="50" xfId="0" applyFont="1" applyFill="1" applyBorder="1" applyAlignment="1">
      <alignment horizontal="center" vertical="center"/>
    </xf>
    <xf numFmtId="0" fontId="56" fillId="4" borderId="50" xfId="0" applyFont="1" applyFill="1" applyBorder="1" applyAlignment="1">
      <alignment horizontal="center" vertical="center"/>
    </xf>
    <xf numFmtId="0" fontId="10" fillId="3" borderId="50" xfId="0" applyFont="1" applyFill="1" applyBorder="1" applyAlignment="1">
      <alignment horizontal="center" vertical="center"/>
    </xf>
    <xf numFmtId="0" fontId="10" fillId="4" borderId="50" xfId="0" applyFont="1" applyFill="1" applyBorder="1" applyAlignment="1">
      <alignment horizontal="center" vertical="center"/>
    </xf>
    <xf numFmtId="20" fontId="8" fillId="3" borderId="50" xfId="0" applyNumberFormat="1" applyFont="1" applyFill="1" applyBorder="1" applyAlignment="1">
      <alignment horizontal="center" vertical="center"/>
    </xf>
    <xf numFmtId="0" fontId="8" fillId="0" borderId="82" xfId="0" applyFont="1" applyBorder="1" applyAlignment="1">
      <alignment vertical="center" wrapText="1"/>
    </xf>
    <xf numFmtId="0" fontId="8" fillId="0" borderId="87" xfId="0" applyFont="1" applyBorder="1" applyAlignment="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shrinkToFit="1"/>
    </xf>
    <xf numFmtId="0" fontId="16"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xf>
    <xf numFmtId="0" fontId="26" fillId="0" borderId="0" xfId="0" applyFont="1" applyAlignment="1">
      <alignmen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46" fillId="0" borderId="0" xfId="0" applyFont="1" applyAlignment="1">
      <alignment vertical="center" wrapText="1"/>
    </xf>
    <xf numFmtId="0" fontId="34" fillId="0" borderId="0" xfId="0" applyFont="1" applyAlignment="1">
      <alignment vertical="center"/>
    </xf>
    <xf numFmtId="0" fontId="34" fillId="0" borderId="0" xfId="0" applyFont="1" applyAlignment="1">
      <alignment vertical="center" shrinkToFit="1"/>
    </xf>
    <xf numFmtId="0" fontId="19" fillId="0" borderId="0" xfId="0" applyFont="1" applyAlignment="1">
      <alignment vertical="center"/>
    </xf>
    <xf numFmtId="0" fontId="0" fillId="0" borderId="0" xfId="0" applyAlignment="1">
      <alignment vertical="center"/>
    </xf>
    <xf numFmtId="0" fontId="46" fillId="0" borderId="0" xfId="0" applyFont="1" applyAlignment="1">
      <alignment horizontal="left" vertical="center"/>
    </xf>
    <xf numFmtId="0" fontId="38" fillId="0" borderId="0" xfId="0" applyFont="1" applyAlignment="1">
      <alignment horizontal="left" vertical="center"/>
    </xf>
    <xf numFmtId="0" fontId="35" fillId="0" borderId="0" xfId="0" applyFont="1" applyAlignment="1">
      <alignment horizontal="left" vertical="center"/>
    </xf>
    <xf numFmtId="0" fontId="16" fillId="0" borderId="0" xfId="0" applyFont="1"/>
    <xf numFmtId="0" fontId="29" fillId="0" borderId="0" xfId="0" applyFont="1" applyAlignment="1">
      <alignment vertical="top"/>
    </xf>
    <xf numFmtId="0" fontId="29" fillId="0" borderId="0" xfId="0" applyFont="1" applyAlignment="1">
      <alignment horizontal="right" vertical="top"/>
    </xf>
    <xf numFmtId="0" fontId="14" fillId="0" borderId="0" xfId="0" applyFont="1" applyAlignment="1">
      <alignment vertical="top" wrapText="1"/>
    </xf>
    <xf numFmtId="0" fontId="34" fillId="0" borderId="11" xfId="0" applyFont="1" applyBorder="1" applyAlignment="1">
      <alignment vertical="top"/>
    </xf>
    <xf numFmtId="0" fontId="34" fillId="0" borderId="28" xfId="0" applyFont="1" applyBorder="1" applyAlignment="1">
      <alignment vertical="top"/>
    </xf>
    <xf numFmtId="0" fontId="34" fillId="0" borderId="5" xfId="0" applyFont="1" applyBorder="1" applyAlignment="1">
      <alignment vertical="top"/>
    </xf>
    <xf numFmtId="0" fontId="34" fillId="0" borderId="30" xfId="0" applyFont="1" applyBorder="1" applyAlignment="1">
      <alignment vertical="top"/>
    </xf>
    <xf numFmtId="0" fontId="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right" vertical="center"/>
    </xf>
    <xf numFmtId="0" fontId="35" fillId="0" borderId="0" xfId="0" applyFont="1" applyAlignment="1">
      <alignment horizontal="right" vertical="center"/>
    </xf>
    <xf numFmtId="0" fontId="8" fillId="0" borderId="51" xfId="0" applyFont="1" applyBorder="1" applyAlignment="1">
      <alignment vertical="center"/>
    </xf>
    <xf numFmtId="0" fontId="8" fillId="0" borderId="0" xfId="0" applyFont="1" applyAlignment="1">
      <alignment vertical="center"/>
    </xf>
    <xf numFmtId="0" fontId="35" fillId="0" borderId="0" xfId="0" applyFont="1" applyAlignment="1">
      <alignment horizontal="center" vertical="top" shrinkToFit="1"/>
    </xf>
    <xf numFmtId="0" fontId="34" fillId="0" borderId="0" xfId="0" applyFont="1" applyAlignment="1">
      <alignment vertical="top"/>
    </xf>
    <xf numFmtId="0" fontId="4" fillId="0" borderId="0" xfId="0" applyFont="1" applyAlignment="1">
      <alignment vertical="center"/>
    </xf>
    <xf numFmtId="0" fontId="71" fillId="0" borderId="41" xfId="0" applyFont="1" applyBorder="1" applyAlignment="1" applyProtection="1">
      <alignment horizontal="center" vertical="center"/>
      <protection locked="0"/>
    </xf>
    <xf numFmtId="0" fontId="71" fillId="0" borderId="36" xfId="0" applyFont="1" applyBorder="1" applyAlignment="1" applyProtection="1">
      <alignment horizontal="center" vertical="center"/>
      <protection locked="0"/>
    </xf>
    <xf numFmtId="0" fontId="71" fillId="0" borderId="42" xfId="0" applyFont="1" applyBorder="1" applyAlignment="1" applyProtection="1">
      <alignment horizontal="center" vertical="center"/>
      <protection locked="0"/>
    </xf>
    <xf numFmtId="0" fontId="72" fillId="0" borderId="11" xfId="0" applyFont="1" applyBorder="1" applyAlignment="1" applyProtection="1">
      <alignment horizontal="right" vertical="center"/>
      <protection locked="0"/>
    </xf>
    <xf numFmtId="0" fontId="72" fillId="0" borderId="0" xfId="0" applyFont="1" applyAlignment="1" applyProtection="1">
      <alignment horizontal="right" vertical="center"/>
      <protection locked="0"/>
    </xf>
    <xf numFmtId="0" fontId="72" fillId="0" borderId="25" xfId="0" applyFont="1" applyBorder="1" applyAlignment="1" applyProtection="1">
      <alignment horizontal="right" vertical="center"/>
      <protection locked="0"/>
    </xf>
    <xf numFmtId="0" fontId="72" fillId="0" borderId="27" xfId="0" applyFont="1" applyBorder="1" applyAlignment="1" applyProtection="1">
      <alignment horizontal="right" vertical="center"/>
      <protection locked="0"/>
    </xf>
    <xf numFmtId="0" fontId="72" fillId="0" borderId="98" xfId="0" applyFont="1" applyBorder="1" applyAlignment="1" applyProtection="1">
      <alignment horizontal="right" vertical="center"/>
      <protection locked="0"/>
    </xf>
    <xf numFmtId="0" fontId="72" fillId="0" borderId="20" xfId="0" applyFont="1" applyBorder="1" applyAlignment="1" applyProtection="1">
      <alignment horizontal="right" vertical="center"/>
      <protection locked="0"/>
    </xf>
    <xf numFmtId="0" fontId="9" fillId="0" borderId="0" xfId="0" applyFont="1"/>
    <xf numFmtId="0" fontId="2" fillId="0" borderId="0" xfId="0" applyFont="1" applyAlignment="1">
      <alignment vertical="center" wrapText="1"/>
    </xf>
    <xf numFmtId="0" fontId="2" fillId="0" borderId="0" xfId="0" applyFont="1" applyAlignment="1">
      <alignment horizontal="right" vertical="center"/>
    </xf>
    <xf numFmtId="0" fontId="17" fillId="0" borderId="0" xfId="0" applyFont="1" applyAlignment="1">
      <alignment horizontal="left" vertical="center"/>
    </xf>
    <xf numFmtId="0" fontId="5" fillId="0" borderId="0" xfId="0" applyFont="1" applyAlignment="1">
      <alignment horizontal="left" vertical="center"/>
    </xf>
    <xf numFmtId="0" fontId="31" fillId="0" borderId="0" xfId="0" applyFont="1" applyAlignment="1">
      <alignment vertical="center"/>
    </xf>
    <xf numFmtId="0" fontId="39" fillId="0" borderId="0" xfId="0" applyFont="1" applyAlignment="1">
      <alignment wrapText="1"/>
    </xf>
    <xf numFmtId="0" fontId="17"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37" fillId="0" borderId="99" xfId="0" applyFont="1" applyBorder="1" applyAlignment="1">
      <alignment wrapText="1"/>
    </xf>
    <xf numFmtId="0" fontId="8" fillId="0" borderId="3" xfId="0" applyFont="1" applyBorder="1" applyAlignment="1">
      <alignment horizontal="center" vertical="center"/>
    </xf>
    <xf numFmtId="0" fontId="41" fillId="0" borderId="7" xfId="0" applyFont="1" applyBorder="1" applyAlignment="1">
      <alignment vertical="top" shrinkToFit="1"/>
    </xf>
    <xf numFmtId="0" fontId="8" fillId="0" borderId="5" xfId="0" applyFont="1" applyBorder="1" applyAlignment="1">
      <alignment horizontal="center" vertical="center"/>
    </xf>
    <xf numFmtId="0" fontId="32" fillId="0" borderId="0" xfId="0" applyFont="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left" vertical="center" wrapText="1"/>
    </xf>
    <xf numFmtId="0" fontId="73" fillId="0" borderId="19" xfId="0" applyFont="1" applyBorder="1" applyAlignment="1">
      <alignment horizontal="center" vertical="center" wrapText="1" shrinkToFit="1"/>
    </xf>
    <xf numFmtId="0" fontId="74" fillId="0" borderId="19" xfId="0" applyFont="1" applyBorder="1" applyAlignment="1">
      <alignment horizontal="center" vertical="center" wrapText="1" shrinkToFit="1"/>
    </xf>
    <xf numFmtId="0" fontId="17" fillId="0" borderId="0" xfId="0" applyFont="1"/>
    <xf numFmtId="0" fontId="17" fillId="0" borderId="7" xfId="0" applyFont="1" applyBorder="1"/>
    <xf numFmtId="0" fontId="16" fillId="0" borderId="51" xfId="0" applyFont="1" applyBorder="1"/>
    <xf numFmtId="0" fontId="17" fillId="0" borderId="7" xfId="0" applyFont="1" applyBorder="1" applyAlignment="1">
      <alignment vertical="center"/>
    </xf>
    <xf numFmtId="0" fontId="2" fillId="0" borderId="0" xfId="0" applyFont="1"/>
    <xf numFmtId="0" fontId="2" fillId="0" borderId="0" xfId="0" applyFont="1" applyAlignment="1">
      <alignment horizontal="left" vertical="center" indent="6"/>
    </xf>
    <xf numFmtId="0" fontId="4" fillId="0" borderId="0" xfId="0" applyFont="1" applyAlignment="1">
      <alignment horizontal="center" vertical="center" wrapText="1"/>
    </xf>
    <xf numFmtId="0" fontId="41" fillId="0" borderId="0" xfId="0" applyFont="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xf>
    <xf numFmtId="0" fontId="32" fillId="0" borderId="0" xfId="0" applyFont="1" applyAlignment="1">
      <alignment horizontal="center" vertical="center" shrinkToFit="1"/>
    </xf>
    <xf numFmtId="0" fontId="51" fillId="0" borderId="0" xfId="0" applyFont="1" applyAlignment="1">
      <alignment horizontal="center" vertical="center" wrapText="1"/>
    </xf>
    <xf numFmtId="0" fontId="0" fillId="0" borderId="0" xfId="0" applyAlignment="1">
      <alignment horizontal="left" vertical="center"/>
    </xf>
    <xf numFmtId="0" fontId="54" fillId="0" borderId="0" xfId="0" applyFont="1" applyAlignment="1">
      <alignment horizontal="left" vertical="center"/>
    </xf>
    <xf numFmtId="0" fontId="32" fillId="0" borderId="18" xfId="0" applyFont="1" applyBorder="1" applyAlignment="1">
      <alignment horizontal="left" vertical="top"/>
    </xf>
    <xf numFmtId="0" fontId="7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right" vertical="center"/>
    </xf>
    <xf numFmtId="0" fontId="52"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52" fillId="0" borderId="0" xfId="0" applyFont="1" applyAlignment="1">
      <alignment horizontal="left" vertical="center" wrapText="1"/>
    </xf>
    <xf numFmtId="0" fontId="78" fillId="0" borderId="0" xfId="0" applyFont="1" applyAlignment="1">
      <alignment vertical="center"/>
    </xf>
    <xf numFmtId="0" fontId="0" fillId="0" borderId="0" xfId="0" applyAlignment="1">
      <alignment horizontal="left" vertical="center" wrapText="1"/>
    </xf>
    <xf numFmtId="0" fontId="45" fillId="0" borderId="0" xfId="0" applyFont="1" applyAlignment="1">
      <alignment vertical="center"/>
    </xf>
    <xf numFmtId="0" fontId="0" fillId="0" borderId="0" xfId="0" applyAlignment="1">
      <alignment horizontal="center" vertical="center"/>
    </xf>
    <xf numFmtId="0" fontId="32" fillId="0" borderId="0" xfId="0" applyFont="1" applyAlignment="1">
      <alignment vertical="center"/>
    </xf>
    <xf numFmtId="0" fontId="57" fillId="0" borderId="0" xfId="0" applyFont="1" applyAlignment="1">
      <alignment vertical="center"/>
    </xf>
    <xf numFmtId="0" fontId="54" fillId="0" borderId="18" xfId="0" applyFont="1" applyBorder="1" applyAlignment="1">
      <alignment horizontal="left" vertical="top"/>
    </xf>
    <xf numFmtId="0" fontId="68" fillId="0" borderId="22" xfId="0" applyFont="1" applyBorder="1" applyAlignment="1" applyProtection="1">
      <alignment horizontal="right" vertical="center"/>
      <protection locked="0"/>
    </xf>
    <xf numFmtId="0" fontId="17" fillId="0" borderId="5" xfId="0" applyFont="1" applyBorder="1"/>
    <xf numFmtId="0" fontId="16" fillId="0" borderId="0" xfId="0" applyFont="1" applyAlignment="1">
      <alignment vertical="top" shrinkToFit="1"/>
    </xf>
    <xf numFmtId="0" fontId="45" fillId="0" borderId="0" xfId="0" applyFont="1" applyAlignment="1">
      <alignment horizontal="center" shrinkToFit="1"/>
    </xf>
    <xf numFmtId="0" fontId="45" fillId="0" borderId="0" xfId="0" applyFont="1"/>
    <xf numFmtId="0" fontId="80" fillId="0" borderId="0" xfId="0" applyFont="1"/>
    <xf numFmtId="0" fontId="66" fillId="0" borderId="110" xfId="0" applyFont="1" applyBorder="1" applyAlignment="1">
      <alignment vertical="top"/>
    </xf>
    <xf numFmtId="0" fontId="16" fillId="0" borderId="110" xfId="0" applyFont="1" applyBorder="1"/>
    <xf numFmtId="0" fontId="16" fillId="0" borderId="112" xfId="0" applyFont="1" applyBorder="1"/>
    <xf numFmtId="176" fontId="88" fillId="0" borderId="84" xfId="0" applyNumberFormat="1" applyFont="1" applyBorder="1" applyAlignment="1">
      <alignment vertical="center" shrinkToFit="1"/>
    </xf>
    <xf numFmtId="176" fontId="88" fillId="0" borderId="81" xfId="0" applyNumberFormat="1" applyFont="1" applyBorder="1" applyAlignment="1">
      <alignment vertical="center" wrapText="1" shrinkToFit="1"/>
    </xf>
    <xf numFmtId="0" fontId="90" fillId="0" borderId="0" xfId="0" applyFont="1" applyAlignment="1">
      <alignment vertical="top"/>
    </xf>
    <xf numFmtId="0" fontId="91" fillId="0" borderId="0" xfId="0" applyFont="1"/>
    <xf numFmtId="0" fontId="42" fillId="0" borderId="0" xfId="0" applyFont="1" applyAlignment="1">
      <alignment horizontal="right"/>
    </xf>
    <xf numFmtId="0" fontId="23" fillId="0" borderId="0" xfId="0" applyFont="1" applyAlignment="1">
      <alignment horizontal="right" vertical="center"/>
    </xf>
    <xf numFmtId="0" fontId="35" fillId="0" borderId="5" xfId="0" applyFont="1" applyBorder="1" applyAlignment="1">
      <alignment horizontal="left" vertical="top"/>
    </xf>
    <xf numFmtId="0" fontId="17" fillId="0" borderId="0" xfId="0" applyFont="1" applyAlignment="1">
      <alignment horizontal="center" vertical="center"/>
    </xf>
    <xf numFmtId="0" fontId="17" fillId="0" borderId="5" xfId="0" applyFont="1" applyBorder="1" applyAlignment="1">
      <alignment horizontal="center" vertical="center"/>
    </xf>
    <xf numFmtId="0" fontId="16" fillId="0" borderId="11" xfId="0" applyFont="1" applyBorder="1" applyAlignment="1">
      <alignment vertical="center" shrinkToFit="1"/>
    </xf>
    <xf numFmtId="0" fontId="16" fillId="0" borderId="5" xfId="0" applyFont="1" applyBorder="1" applyAlignment="1">
      <alignment vertical="center" shrinkToFit="1"/>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36" fillId="0" borderId="34" xfId="0" applyFont="1" applyBorder="1" applyAlignment="1">
      <alignment shrinkToFit="1"/>
    </xf>
    <xf numFmtId="0" fontId="37" fillId="0" borderId="14" xfId="0" applyFont="1" applyBorder="1"/>
    <xf numFmtId="0" fontId="8" fillId="0" borderId="14" xfId="0" applyFont="1" applyBorder="1" applyAlignment="1">
      <alignment vertical="center"/>
    </xf>
    <xf numFmtId="0" fontId="2" fillId="0" borderId="14" xfId="0" applyFont="1" applyBorder="1" applyAlignment="1">
      <alignment vertical="center"/>
    </xf>
    <xf numFmtId="0" fontId="22" fillId="0" borderId="9" xfId="0" applyFont="1" applyBorder="1" applyAlignment="1">
      <alignment vertical="center" shrinkToFit="1"/>
    </xf>
    <xf numFmtId="0" fontId="17" fillId="0" borderId="5" xfId="0" applyFont="1" applyBorder="1" applyAlignment="1">
      <alignment horizontal="left" vertical="center" wrapText="1"/>
    </xf>
    <xf numFmtId="0" fontId="18" fillId="0" borderId="5" xfId="0" applyFont="1" applyBorder="1" applyAlignment="1">
      <alignment vertical="top" shrinkToFit="1"/>
    </xf>
    <xf numFmtId="0" fontId="8" fillId="0" borderId="5" xfId="0" applyFont="1" applyBorder="1" applyAlignment="1">
      <alignment vertical="center"/>
    </xf>
    <xf numFmtId="0" fontId="2" fillId="0" borderId="5"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6" fillId="0" borderId="1" xfId="0" applyFont="1" applyBorder="1" applyAlignment="1">
      <alignment shrinkToFit="1"/>
    </xf>
    <xf numFmtId="0" fontId="4" fillId="0" borderId="11" xfId="0" applyFont="1" applyBorder="1"/>
    <xf numFmtId="0" fontId="36" fillId="0" borderId="35" xfId="0" applyFont="1" applyBorder="1" applyAlignment="1">
      <alignment shrinkToFit="1"/>
    </xf>
    <xf numFmtId="0" fontId="2" fillId="0" borderId="9" xfId="0" applyFont="1" applyBorder="1" applyAlignment="1">
      <alignment vertical="center"/>
    </xf>
    <xf numFmtId="0" fontId="35" fillId="0" borderId="9" xfId="0" applyFont="1" applyBorder="1" applyAlignment="1">
      <alignment vertical="center" shrinkToFit="1"/>
    </xf>
    <xf numFmtId="0" fontId="80"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40" fillId="0" borderId="98" xfId="0" applyFont="1" applyBorder="1" applyAlignment="1">
      <alignment horizontal="left" vertical="top" wrapText="1"/>
    </xf>
    <xf numFmtId="0" fontId="40" fillId="0" borderId="107" xfId="0" applyFont="1" applyBorder="1" applyAlignment="1">
      <alignment horizontal="left" vertical="top" wrapText="1"/>
    </xf>
    <xf numFmtId="0" fontId="40"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 fillId="0" borderId="0" xfId="0" applyFont="1"/>
    <xf numFmtId="0" fontId="22" fillId="0" borderId="0" xfId="0" applyFont="1"/>
    <xf numFmtId="0" fontId="17" fillId="0" borderId="36" xfId="0" applyFont="1" applyBorder="1" applyAlignment="1">
      <alignment horizontal="center" vertical="center"/>
    </xf>
    <xf numFmtId="0" fontId="21"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55" xfId="0" applyFont="1" applyBorder="1" applyAlignment="1">
      <alignment horizontal="center" vertical="center"/>
    </xf>
    <xf numFmtId="0" fontId="17" fillId="0" borderId="47" xfId="0" applyFont="1" applyBorder="1" applyAlignment="1">
      <alignment horizontal="center" vertical="center"/>
    </xf>
    <xf numFmtId="0" fontId="8" fillId="0" borderId="0" xfId="0" applyFont="1" applyAlignment="1">
      <alignment horizontal="right" vertical="center"/>
    </xf>
    <xf numFmtId="0" fontId="83" fillId="0" borderId="71" xfId="0" applyFont="1" applyBorder="1" applyAlignment="1">
      <alignment horizontal="center" vertical="center" wrapText="1"/>
    </xf>
    <xf numFmtId="0" fontId="83" fillId="0" borderId="72" xfId="0" applyFont="1" applyBorder="1" applyAlignment="1">
      <alignment horizontal="center" wrapText="1"/>
    </xf>
    <xf numFmtId="0" fontId="16" fillId="0" borderId="0" xfId="0" applyFont="1" applyAlignment="1">
      <alignment vertical="top"/>
    </xf>
    <xf numFmtId="0" fontId="17" fillId="0" borderId="115" xfId="0" applyFont="1" applyBorder="1"/>
    <xf numFmtId="0" fontId="17" fillId="0" borderId="116" xfId="0" applyFont="1" applyBorder="1"/>
    <xf numFmtId="0" fontId="16" fillId="0" borderId="115" xfId="0" applyFont="1" applyBorder="1"/>
    <xf numFmtId="0" fontId="16" fillId="0" borderId="117" xfId="0" applyFont="1" applyBorder="1"/>
    <xf numFmtId="0" fontId="17" fillId="0" borderId="105" xfId="0" applyFont="1" applyBorder="1"/>
    <xf numFmtId="0" fontId="17" fillId="0" borderId="118" xfId="0" applyFont="1" applyBorder="1"/>
    <xf numFmtId="0" fontId="16" fillId="0" borderId="116" xfId="0" applyFont="1" applyBorder="1"/>
    <xf numFmtId="0" fontId="2" fillId="0" borderId="105" xfId="0" applyFont="1" applyBorder="1" applyAlignment="1">
      <alignment vertical="top"/>
    </xf>
    <xf numFmtId="0" fontId="27" fillId="0" borderId="105" xfId="0" applyFont="1" applyBorder="1" applyAlignment="1">
      <alignment horizontal="left" vertical="top"/>
    </xf>
    <xf numFmtId="0" fontId="16" fillId="0" borderId="113" xfId="0" applyFont="1" applyBorder="1"/>
    <xf numFmtId="0" fontId="29" fillId="0" borderId="39" xfId="0" applyFont="1" applyBorder="1" applyAlignment="1">
      <alignment vertical="top"/>
    </xf>
    <xf numFmtId="0" fontId="16" fillId="0" borderId="39" xfId="0" applyFont="1" applyBorder="1"/>
    <xf numFmtId="0" fontId="29" fillId="0" borderId="115" xfId="0" applyFont="1" applyBorder="1" applyAlignment="1">
      <alignment vertical="top"/>
    </xf>
    <xf numFmtId="0" fontId="79" fillId="0" borderId="0" xfId="0" applyFont="1"/>
    <xf numFmtId="0" fontId="17" fillId="0" borderId="115" xfId="0" applyFont="1" applyBorder="1" applyAlignment="1">
      <alignment vertical="center"/>
    </xf>
    <xf numFmtId="0" fontId="28" fillId="0" borderId="0" xfId="0" applyFont="1" applyAlignment="1">
      <alignment vertical="center" wrapText="1"/>
    </xf>
    <xf numFmtId="0" fontId="39" fillId="0" borderId="5" xfId="0" applyFont="1" applyBorder="1" applyAlignment="1">
      <alignment horizontal="center" vertical="center"/>
    </xf>
    <xf numFmtId="0" fontId="4" fillId="0" borderId="11" xfId="0" applyFont="1" applyBorder="1" applyAlignment="1">
      <alignment shrinkToFit="1"/>
    </xf>
    <xf numFmtId="0" fontId="4" fillId="0" borderId="14" xfId="0" applyFont="1" applyBorder="1" applyAlignment="1">
      <alignment shrinkToFit="1"/>
    </xf>
    <xf numFmtId="0" fontId="34" fillId="0" borderId="7" xfId="0" applyFont="1" applyBorder="1" applyAlignment="1">
      <alignment horizontal="left" vertical="center" wrapText="1"/>
    </xf>
    <xf numFmtId="0" fontId="33" fillId="0" borderId="0" xfId="0" applyFont="1" applyAlignment="1">
      <alignment vertical="center" wrapText="1"/>
    </xf>
    <xf numFmtId="0" fontId="34" fillId="0" borderId="8" xfId="0" applyFont="1" applyBorder="1" applyAlignment="1">
      <alignment horizontal="left" vertical="center" wrapText="1"/>
    </xf>
    <xf numFmtId="0" fontId="39" fillId="0" borderId="45" xfId="0" applyFont="1" applyBorder="1" applyAlignment="1">
      <alignment horizontal="center" vertical="center"/>
    </xf>
    <xf numFmtId="0" fontId="34" fillId="0" borderId="71" xfId="0" applyFont="1" applyBorder="1" applyAlignment="1">
      <alignment horizontal="center" vertical="center" wrapText="1"/>
    </xf>
    <xf numFmtId="0" fontId="39" fillId="0" borderId="0" xfId="0" applyFont="1" applyAlignment="1">
      <alignment horizontal="center" vertical="center"/>
    </xf>
    <xf numFmtId="0" fontId="34" fillId="0" borderId="72" xfId="0" applyFont="1" applyBorder="1" applyAlignment="1">
      <alignment horizontal="center" wrapText="1"/>
    </xf>
    <xf numFmtId="0" fontId="34" fillId="0" borderId="73" xfId="0" applyFont="1" applyBorder="1" applyAlignment="1">
      <alignment horizontal="center" vertical="center" wrapText="1"/>
    </xf>
    <xf numFmtId="0" fontId="34" fillId="0" borderId="74" xfId="0" applyFont="1" applyBorder="1" applyAlignment="1">
      <alignment horizontal="center" wrapText="1"/>
    </xf>
    <xf numFmtId="0" fontId="39" fillId="0" borderId="18" xfId="0" applyFont="1" applyBorder="1" applyAlignment="1">
      <alignment horizontal="center" vertical="center"/>
    </xf>
    <xf numFmtId="0" fontId="35" fillId="0" borderId="5" xfId="0" applyFont="1" applyBorder="1" applyAlignment="1" applyProtection="1">
      <alignment horizontal="center" vertical="center"/>
      <protection locked="0"/>
    </xf>
    <xf numFmtId="0" fontId="32" fillId="0" borderId="110" xfId="0" applyFont="1" applyBorder="1" applyAlignment="1">
      <alignment horizontal="left" vertical="top"/>
    </xf>
    <xf numFmtId="0" fontId="4" fillId="0" borderId="0" xfId="0" applyFont="1" applyAlignment="1">
      <alignment horizontal="left" vertical="center"/>
    </xf>
    <xf numFmtId="0" fontId="61" fillId="0" borderId="0" xfId="0" applyFont="1" applyAlignment="1">
      <alignment vertical="top"/>
    </xf>
    <xf numFmtId="0" fontId="35" fillId="0" borderId="0" xfId="0" applyFont="1" applyAlignment="1">
      <alignment vertical="top"/>
    </xf>
    <xf numFmtId="0" fontId="40" fillId="0" borderId="0" xfId="0" applyFont="1" applyAlignment="1">
      <alignment vertical="top"/>
    </xf>
    <xf numFmtId="0" fontId="32" fillId="0" borderId="0" xfId="0" applyFont="1"/>
    <xf numFmtId="0" fontId="8" fillId="0" borderId="0" xfId="0" applyFont="1"/>
    <xf numFmtId="49" fontId="16" fillId="0" borderId="0" xfId="0" applyNumberFormat="1" applyFont="1"/>
    <xf numFmtId="0" fontId="16" fillId="0" borderId="0" xfId="0" applyFont="1" applyAlignment="1">
      <alignment vertical="center" shrinkToFit="1"/>
    </xf>
    <xf numFmtId="0" fontId="32" fillId="0" borderId="116" xfId="0" applyFont="1" applyBorder="1" applyAlignment="1">
      <alignment vertical="center" wrapText="1"/>
    </xf>
    <xf numFmtId="0" fontId="14" fillId="0" borderId="0" xfId="0" applyFont="1" applyAlignment="1" applyProtection="1">
      <alignment vertical="center" shrinkToFit="1"/>
      <protection locked="0"/>
    </xf>
    <xf numFmtId="0" fontId="16" fillId="0" borderId="0" xfId="0" applyFont="1" applyAlignment="1" applyProtection="1">
      <alignment vertical="center" shrinkToFit="1"/>
      <protection locked="0"/>
    </xf>
    <xf numFmtId="0" fontId="32" fillId="0" borderId="0" xfId="0" applyFont="1" applyAlignment="1">
      <alignment vertical="center" wrapText="1"/>
    </xf>
    <xf numFmtId="49" fontId="16" fillId="0" borderId="0" xfId="0" applyNumberFormat="1" applyFont="1" applyProtection="1">
      <protection locked="0"/>
    </xf>
    <xf numFmtId="0" fontId="32" fillId="0" borderId="0" xfId="0" applyFont="1" applyAlignment="1">
      <alignment vertical="top"/>
    </xf>
    <xf numFmtId="49" fontId="16" fillId="0" borderId="0" xfId="0" quotePrefix="1" applyNumberFormat="1" applyFont="1" applyProtection="1">
      <protection locked="0"/>
    </xf>
    <xf numFmtId="49" fontId="16" fillId="0" borderId="116" xfId="0" applyNumberFormat="1" applyFont="1" applyBorder="1" applyProtection="1">
      <protection locked="0"/>
    </xf>
    <xf numFmtId="0" fontId="16" fillId="0" borderId="116" xfId="0" applyFont="1" applyBorder="1" applyAlignment="1" applyProtection="1">
      <alignment vertical="center" shrinkToFit="1"/>
      <protection locked="0"/>
    </xf>
    <xf numFmtId="0" fontId="14" fillId="0" borderId="116" xfId="0" applyFont="1" applyBorder="1" applyAlignment="1" applyProtection="1">
      <alignment vertical="center" shrinkToFit="1"/>
      <protection locked="0"/>
    </xf>
    <xf numFmtId="0" fontId="16" fillId="0" borderId="116" xfId="0" applyFont="1" applyBorder="1" applyAlignment="1">
      <alignment vertical="center"/>
    </xf>
    <xf numFmtId="0" fontId="32" fillId="0" borderId="113"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114" xfId="0" applyFont="1" applyBorder="1" applyAlignment="1">
      <alignment horizontal="center" vertical="center" wrapText="1"/>
    </xf>
    <xf numFmtId="0" fontId="0" fillId="3" borderId="50" xfId="0" applyFill="1" applyBorder="1" applyAlignment="1">
      <alignment horizontal="center"/>
    </xf>
    <xf numFmtId="0" fontId="0" fillId="4" borderId="50" xfId="0" applyFill="1" applyBorder="1" applyAlignment="1">
      <alignment horizontal="center"/>
    </xf>
    <xf numFmtId="0" fontId="64" fillId="0" borderId="36"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28" xfId="0" applyFont="1" applyBorder="1" applyAlignment="1">
      <alignment horizontal="center" vertical="center" shrinkToFit="1"/>
    </xf>
    <xf numFmtId="0" fontId="35" fillId="0" borderId="36"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7" fillId="0" borderId="0" xfId="0" applyFont="1" applyAlignment="1">
      <alignment horizontal="left" vertical="center" shrinkToFit="1"/>
    </xf>
    <xf numFmtId="0" fontId="61" fillId="0" borderId="36" xfId="0" applyFont="1" applyBorder="1" applyAlignment="1">
      <alignment horizontal="center" vertical="center" wrapText="1"/>
    </xf>
    <xf numFmtId="0" fontId="35" fillId="0" borderId="11" xfId="0" applyFont="1" applyBorder="1" applyAlignment="1">
      <alignment horizontal="center" vertical="center"/>
    </xf>
    <xf numFmtId="0" fontId="35" fillId="0" borderId="28" xfId="0" applyFont="1" applyBorder="1" applyAlignment="1">
      <alignment horizontal="center" vertical="center"/>
    </xf>
    <xf numFmtId="0" fontId="35" fillId="0" borderId="16" xfId="0" applyFont="1" applyBorder="1" applyAlignment="1">
      <alignment horizontal="center" vertical="center"/>
    </xf>
    <xf numFmtId="0" fontId="35" fillId="0" borderId="5" xfId="0" applyFont="1" applyBorder="1" applyAlignment="1">
      <alignment horizontal="center" vertical="center"/>
    </xf>
    <xf numFmtId="0" fontId="35" fillId="0" borderId="30" xfId="0" applyFont="1" applyBorder="1" applyAlignment="1">
      <alignment horizontal="center" vertical="center"/>
    </xf>
    <xf numFmtId="0" fontId="6" fillId="0" borderId="36" xfId="0" applyFont="1" applyBorder="1" applyAlignment="1">
      <alignment horizontal="center" vertical="top" wrapText="1"/>
    </xf>
    <xf numFmtId="0" fontId="34" fillId="0" borderId="11" xfId="0" applyFont="1" applyBorder="1" applyAlignment="1">
      <alignment horizontal="center" vertical="top" wrapText="1"/>
    </xf>
    <xf numFmtId="0" fontId="34" fillId="0" borderId="28" xfId="0" applyFont="1" applyBorder="1" applyAlignment="1">
      <alignment horizontal="center" vertical="top" wrapText="1"/>
    </xf>
    <xf numFmtId="0" fontId="34" fillId="0" borderId="16" xfId="0" applyFont="1" applyBorder="1" applyAlignment="1">
      <alignment horizontal="center" vertical="top" wrapText="1"/>
    </xf>
    <xf numFmtId="0" fontId="34" fillId="0" borderId="5" xfId="0" applyFont="1" applyBorder="1" applyAlignment="1">
      <alignment horizontal="center" vertical="top" wrapText="1"/>
    </xf>
    <xf numFmtId="0" fontId="34" fillId="0" borderId="30" xfId="0" applyFont="1" applyBorder="1" applyAlignment="1">
      <alignment horizontal="center" vertical="top" wrapText="1"/>
    </xf>
    <xf numFmtId="0" fontId="36" fillId="0" borderId="36" xfId="0" applyFont="1" applyBorder="1" applyAlignment="1">
      <alignment horizontal="center"/>
    </xf>
    <xf numFmtId="0" fontId="36" fillId="0" borderId="11" xfId="0" applyFont="1" applyBorder="1" applyAlignment="1">
      <alignment horizontal="center"/>
    </xf>
    <xf numFmtId="0" fontId="36" fillId="0" borderId="28" xfId="0" applyFont="1" applyBorder="1" applyAlignment="1">
      <alignment horizontal="center"/>
    </xf>
    <xf numFmtId="0" fontId="2" fillId="0" borderId="14" xfId="0" applyFont="1" applyBorder="1" applyAlignment="1">
      <alignment horizontal="left" wrapText="1"/>
    </xf>
    <xf numFmtId="0" fontId="35" fillId="0" borderId="9"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5" xfId="0" applyFont="1" applyBorder="1" applyAlignment="1" applyProtection="1">
      <alignment horizontal="center" vertical="center" shrinkToFit="1"/>
      <protection locked="0"/>
    </xf>
    <xf numFmtId="0" fontId="39" fillId="0" borderId="30" xfId="0" applyFont="1" applyBorder="1" applyAlignment="1" applyProtection="1">
      <alignment horizontal="center" vertical="center" shrinkToFit="1"/>
      <protection locked="0"/>
    </xf>
    <xf numFmtId="0" fontId="64" fillId="0" borderId="1" xfId="0" applyFont="1" applyBorder="1" applyAlignment="1">
      <alignment horizontal="left" vertical="top" shrinkToFit="1"/>
    </xf>
    <xf numFmtId="0" fontId="21" fillId="0" borderId="11" xfId="0" applyFont="1" applyBorder="1" applyAlignment="1">
      <alignment horizontal="left" vertical="top" shrinkToFit="1"/>
    </xf>
    <xf numFmtId="0" fontId="21" fillId="0" borderId="24" xfId="0" applyFont="1" applyBorder="1" applyAlignment="1">
      <alignment horizontal="left" vertical="top" shrinkToFit="1"/>
    </xf>
    <xf numFmtId="0" fontId="35" fillId="0" borderId="14" xfId="0" applyFont="1" applyBorder="1" applyAlignment="1">
      <alignment horizontal="left" wrapText="1"/>
    </xf>
    <xf numFmtId="0" fontId="35" fillId="0" borderId="18" xfId="0" applyFont="1" applyBorder="1" applyAlignment="1">
      <alignment horizontal="left" wrapText="1"/>
    </xf>
    <xf numFmtId="0" fontId="35" fillId="0" borderId="11"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9" fillId="0" borderId="18" xfId="0" applyFont="1" applyBorder="1" applyAlignment="1" applyProtection="1">
      <alignment horizontal="center" vertical="center" shrinkToFit="1"/>
      <protection locked="0"/>
    </xf>
    <xf numFmtId="0" fontId="39" fillId="0" borderId="31" xfId="0" applyFont="1" applyBorder="1" applyAlignment="1" applyProtection="1">
      <alignment horizontal="center" vertical="center" shrinkToFit="1"/>
      <protection locked="0"/>
    </xf>
    <xf numFmtId="0" fontId="35" fillId="0" borderId="1" xfId="0" applyFont="1" applyBorder="1" applyAlignment="1" applyProtection="1">
      <alignment horizontal="left" vertical="center" wrapText="1"/>
      <protection locked="0"/>
    </xf>
    <xf numFmtId="0" fontId="35" fillId="0" borderId="11" xfId="0" applyFont="1" applyBorder="1" applyAlignment="1" applyProtection="1">
      <alignment horizontal="left" vertical="center" wrapText="1"/>
      <protection locked="0"/>
    </xf>
    <xf numFmtId="0" fontId="35" fillId="0" borderId="24"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40" xfId="0" applyFont="1" applyBorder="1" applyAlignment="1" applyProtection="1">
      <alignment horizontal="left" vertical="center" wrapText="1"/>
      <protection locked="0"/>
    </xf>
    <xf numFmtId="0" fontId="35" fillId="0" borderId="18" xfId="0" applyFont="1" applyBorder="1" applyAlignment="1" applyProtection="1">
      <alignment horizontal="left" vertical="center" wrapText="1"/>
      <protection locked="0"/>
    </xf>
    <xf numFmtId="0" fontId="35" fillId="0" borderId="56" xfId="0" applyFont="1" applyBorder="1" applyAlignment="1" applyProtection="1">
      <alignment horizontal="left" vertical="center" wrapText="1"/>
      <protection locked="0"/>
    </xf>
    <xf numFmtId="0" fontId="32" fillId="0" borderId="1" xfId="0" applyFont="1" applyBorder="1" applyAlignment="1" applyProtection="1">
      <alignment horizontal="center" vertical="center"/>
      <protection locked="0"/>
    </xf>
    <xf numFmtId="0" fontId="32" fillId="0" borderId="28" xfId="0" applyFont="1" applyBorder="1" applyAlignment="1" applyProtection="1">
      <alignment horizontal="center" vertical="center"/>
      <protection locked="0"/>
    </xf>
    <xf numFmtId="0" fontId="32" fillId="0" borderId="40"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5" fillId="0" borderId="9" xfId="0" applyFont="1" applyBorder="1" applyAlignment="1" applyProtection="1">
      <alignment horizontal="left" vertical="center" wrapText="1" shrinkToFit="1"/>
      <protection locked="0"/>
    </xf>
    <xf numFmtId="0" fontId="35" fillId="0" borderId="5" xfId="0" applyFont="1" applyBorder="1" applyAlignment="1" applyProtection="1">
      <alignment horizontal="left" vertical="center" shrinkToFit="1"/>
      <protection locked="0"/>
    </xf>
    <xf numFmtId="0" fontId="35" fillId="0" borderId="6" xfId="0" applyFont="1" applyBorder="1" applyAlignment="1" applyProtection="1">
      <alignment horizontal="left" vertical="center" shrinkToFit="1"/>
      <protection locked="0"/>
    </xf>
    <xf numFmtId="0" fontId="39" fillId="0" borderId="11" xfId="0" applyFont="1" applyBorder="1" applyAlignment="1" applyProtection="1">
      <alignment horizontal="center" vertical="center" shrinkToFit="1"/>
      <protection locked="0"/>
    </xf>
    <xf numFmtId="0" fontId="39" fillId="0" borderId="28"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40" fillId="0" borderId="1" xfId="0" applyFont="1" applyBorder="1" applyAlignment="1">
      <alignment horizontal="left" vertical="top"/>
    </xf>
    <xf numFmtId="0" fontId="40" fillId="0" borderId="11" xfId="0" applyFont="1" applyBorder="1" applyAlignment="1">
      <alignment horizontal="left" vertical="top"/>
    </xf>
    <xf numFmtId="0" fontId="40" fillId="0" borderId="24" xfId="0" applyFont="1" applyBorder="1" applyAlignment="1">
      <alignment horizontal="left" vertical="top"/>
    </xf>
    <xf numFmtId="0" fontId="4" fillId="0" borderId="11" xfId="0" applyFont="1" applyBorder="1" applyAlignment="1">
      <alignment horizontal="center" vertical="center"/>
    </xf>
    <xf numFmtId="0" fontId="22" fillId="0" borderId="5" xfId="0" applyFont="1" applyBorder="1" applyAlignment="1">
      <alignment horizontal="center" vertical="center"/>
    </xf>
    <xf numFmtId="0" fontId="35" fillId="0" borderId="16" xfId="0" applyFont="1" applyBorder="1" applyAlignment="1">
      <alignment horizontal="center" vertical="center" shrinkToFit="1"/>
    </xf>
    <xf numFmtId="0" fontId="35" fillId="0" borderId="5" xfId="0" applyFont="1" applyBorder="1" applyAlignment="1">
      <alignment horizontal="center" vertical="center" shrinkToFit="1"/>
    </xf>
    <xf numFmtId="0" fontId="70" fillId="0" borderId="19" xfId="0" applyFont="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35" fillId="0" borderId="16" xfId="0" applyFont="1" applyBorder="1" applyAlignment="1">
      <alignment horizontal="center" vertical="top" shrinkToFit="1"/>
    </xf>
    <xf numFmtId="0" fontId="35" fillId="0" borderId="5" xfId="0" applyFont="1" applyBorder="1" applyAlignment="1">
      <alignment horizontal="center" vertical="top" shrinkToFit="1"/>
    </xf>
    <xf numFmtId="0" fontId="35" fillId="0" borderId="30" xfId="0" applyFont="1" applyBorder="1" applyAlignment="1">
      <alignment horizontal="center" vertical="top" shrinkToFit="1"/>
    </xf>
    <xf numFmtId="0" fontId="45" fillId="2" borderId="41" xfId="0" applyFont="1" applyFill="1" applyBorder="1" applyAlignment="1">
      <alignment horizontal="left" vertical="center"/>
    </xf>
    <xf numFmtId="0" fontId="45" fillId="2" borderId="3" xfId="0" applyFont="1" applyFill="1" applyBorder="1" applyAlignment="1">
      <alignment horizontal="left" vertical="center"/>
    </xf>
    <xf numFmtId="0" fontId="45" fillId="2" borderId="4" xfId="0" applyFont="1" applyFill="1" applyBorder="1" applyAlignment="1">
      <alignment horizontal="left" vertical="center"/>
    </xf>
    <xf numFmtId="0" fontId="65" fillId="0" borderId="11" xfId="0" applyFont="1" applyBorder="1" applyAlignment="1">
      <alignment horizontal="left" vertical="top"/>
    </xf>
    <xf numFmtId="0" fontId="33" fillId="0" borderId="11" xfId="0" applyFont="1" applyBorder="1" applyAlignment="1">
      <alignment horizontal="left" vertical="top"/>
    </xf>
    <xf numFmtId="0" fontId="33" fillId="0" borderId="28" xfId="0" applyFont="1" applyBorder="1" applyAlignment="1">
      <alignment horizontal="left" vertical="top"/>
    </xf>
    <xf numFmtId="0" fontId="33" fillId="0" borderId="5" xfId="0" applyFont="1" applyBorder="1" applyAlignment="1">
      <alignment horizontal="left" vertical="top"/>
    </xf>
    <xf numFmtId="0" fontId="33" fillId="0" borderId="30" xfId="0" applyFont="1" applyBorder="1" applyAlignment="1">
      <alignment horizontal="left" vertical="top"/>
    </xf>
    <xf numFmtId="0" fontId="32" fillId="0" borderId="25" xfId="0" applyFont="1" applyBorder="1" applyAlignment="1">
      <alignment horizontal="center" vertical="center" wrapText="1"/>
    </xf>
    <xf numFmtId="0" fontId="32" fillId="0" borderId="25" xfId="0" applyFont="1" applyBorder="1" applyAlignment="1">
      <alignment horizontal="center" vertical="center"/>
    </xf>
    <xf numFmtId="0" fontId="39" fillId="0" borderId="25" xfId="0" applyFont="1" applyBorder="1" applyAlignment="1" applyProtection="1">
      <alignment horizontal="center" vertical="center"/>
      <protection locked="0"/>
    </xf>
    <xf numFmtId="0" fontId="39" fillId="0" borderId="26" xfId="0" applyFont="1" applyBorder="1" applyAlignment="1">
      <alignment horizontal="left" vertical="center"/>
    </xf>
    <xf numFmtId="0" fontId="39" fillId="0" borderId="11" xfId="0" applyFont="1" applyBorder="1" applyAlignment="1">
      <alignment horizontal="left" vertical="center"/>
    </xf>
    <xf numFmtId="0" fontId="39" fillId="0" borderId="27" xfId="0" applyFont="1" applyBorder="1" applyAlignment="1">
      <alignment horizontal="left" vertical="center"/>
    </xf>
    <xf numFmtId="0" fontId="97" fillId="0" borderId="1" xfId="0" applyFont="1" applyBorder="1" applyAlignment="1">
      <alignment horizontal="center" vertical="center" wrapText="1"/>
    </xf>
    <xf numFmtId="0" fontId="39" fillId="0" borderId="11" xfId="0" applyFont="1" applyBorder="1" applyAlignment="1">
      <alignment horizontal="center" vertical="center"/>
    </xf>
    <xf numFmtId="0" fontId="39" fillId="0" borderId="28" xfId="0" applyFont="1" applyBorder="1" applyAlignment="1">
      <alignment horizontal="center" vertical="center"/>
    </xf>
    <xf numFmtId="0" fontId="39" fillId="0" borderId="23" xfId="0" applyFont="1" applyBorder="1" applyAlignment="1" applyProtection="1">
      <alignment horizontal="center" vertical="center" shrinkToFit="1"/>
      <protection locked="0"/>
    </xf>
    <xf numFmtId="0" fontId="39" fillId="0" borderId="25" xfId="0" applyFont="1" applyBorder="1" applyAlignment="1" applyProtection="1">
      <alignment horizontal="center" vertical="center" shrinkToFit="1"/>
      <protection locked="0"/>
    </xf>
    <xf numFmtId="0" fontId="32" fillId="0" borderId="43"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44" xfId="0" applyFont="1" applyBorder="1" applyAlignment="1" applyProtection="1">
      <alignment horizontal="center" vertical="center" shrinkToFit="1"/>
      <protection locked="0"/>
    </xf>
    <xf numFmtId="0" fontId="32" fillId="0" borderId="9" xfId="0" applyFont="1" applyBorder="1" applyAlignment="1" applyProtection="1">
      <alignment horizontal="center" vertical="center" shrinkToFit="1"/>
      <protection locked="0"/>
    </xf>
    <xf numFmtId="0" fontId="32" fillId="0" borderId="5"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57"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30" xfId="0" applyFont="1" applyBorder="1" applyAlignment="1" applyProtection="1">
      <alignment horizontal="center" vertical="center"/>
      <protection locked="0"/>
    </xf>
    <xf numFmtId="0" fontId="86" fillId="5" borderId="11" xfId="0" applyFont="1" applyFill="1" applyBorder="1" applyAlignment="1" applyProtection="1">
      <alignment horizontal="center" vertical="center"/>
      <protection locked="0"/>
    </xf>
    <xf numFmtId="0" fontId="86" fillId="5" borderId="5" xfId="0" applyFont="1" applyFill="1" applyBorder="1" applyAlignment="1" applyProtection="1">
      <alignment horizontal="center" vertical="center"/>
      <protection locked="0"/>
    </xf>
    <xf numFmtId="0" fontId="35" fillId="0" borderId="5" xfId="0" applyFont="1" applyBorder="1" applyAlignment="1">
      <alignment horizontal="left" vertical="top"/>
    </xf>
    <xf numFmtId="0" fontId="35" fillId="0" borderId="6" xfId="0" applyFont="1" applyBorder="1" applyAlignment="1">
      <alignment horizontal="left" vertical="top"/>
    </xf>
    <xf numFmtId="0" fontId="4" fillId="0" borderId="11" xfId="0" applyFont="1" applyBorder="1" applyAlignment="1">
      <alignment horizontal="left" shrinkToFit="1"/>
    </xf>
    <xf numFmtId="0" fontId="4" fillId="0" borderId="28" xfId="0" applyFont="1" applyBorder="1" applyAlignment="1">
      <alignment horizontal="left" shrinkToFit="1"/>
    </xf>
    <xf numFmtId="0" fontId="4" fillId="0" borderId="14" xfId="0" applyFont="1" applyBorder="1" applyAlignment="1">
      <alignment horizontal="right" wrapText="1"/>
    </xf>
    <xf numFmtId="0" fontId="22" fillId="0" borderId="18" xfId="0" applyFont="1" applyBorder="1" applyAlignment="1">
      <alignment horizontal="right"/>
    </xf>
    <xf numFmtId="0" fontId="35" fillId="0" borderId="18" xfId="0" applyFont="1" applyBorder="1" applyAlignment="1" applyProtection="1">
      <alignment horizontal="center" vertical="center"/>
      <protection locked="0"/>
    </xf>
    <xf numFmtId="0" fontId="4" fillId="0" borderId="32" xfId="0" applyFont="1" applyBorder="1" applyAlignment="1">
      <alignment horizontal="center" wrapText="1"/>
    </xf>
    <xf numFmtId="0" fontId="4" fillId="0" borderId="14" xfId="0" applyFont="1" applyBorder="1" applyAlignment="1">
      <alignment horizontal="center" wrapText="1"/>
    </xf>
    <xf numFmtId="0" fontId="4" fillId="0" borderId="34" xfId="0" applyFont="1" applyBorder="1" applyAlignment="1">
      <alignment horizontal="center" wrapText="1"/>
    </xf>
    <xf numFmtId="0" fontId="35" fillId="0" borderId="9" xfId="0" applyFont="1" applyBorder="1" applyAlignment="1">
      <alignment horizontal="center" vertical="top" wrapText="1"/>
    </xf>
    <xf numFmtId="0" fontId="35" fillId="0" borderId="5" xfId="0" applyFont="1" applyBorder="1" applyAlignment="1">
      <alignment horizontal="center" vertical="top" wrapText="1"/>
    </xf>
    <xf numFmtId="0" fontId="35" fillId="0" borderId="1" xfId="0" applyFont="1" applyBorder="1" applyAlignment="1" applyProtection="1">
      <alignment horizontal="left" vertical="top" wrapText="1"/>
      <protection locked="0"/>
    </xf>
    <xf numFmtId="0" fontId="35" fillId="0" borderId="11" xfId="0" applyFont="1" applyBorder="1" applyAlignment="1" applyProtection="1">
      <alignment horizontal="left" vertical="top" wrapText="1"/>
      <protection locked="0"/>
    </xf>
    <xf numFmtId="0" fontId="35" fillId="0" borderId="24"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40" xfId="0" applyFont="1" applyBorder="1" applyAlignment="1" applyProtection="1">
      <alignment horizontal="left" vertical="top" wrapText="1"/>
      <protection locked="0"/>
    </xf>
    <xf numFmtId="0" fontId="35" fillId="0" borderId="18" xfId="0" applyFont="1" applyBorder="1" applyAlignment="1" applyProtection="1">
      <alignment horizontal="left" vertical="top" wrapText="1"/>
      <protection locked="0"/>
    </xf>
    <xf numFmtId="0" fontId="35" fillId="0" borderId="56" xfId="0" applyFont="1" applyBorder="1" applyAlignment="1" applyProtection="1">
      <alignment horizontal="left" vertical="top" wrapText="1"/>
      <protection locked="0"/>
    </xf>
    <xf numFmtId="0" fontId="35" fillId="0" borderId="1" xfId="0" applyFont="1" applyBorder="1" applyAlignment="1" applyProtection="1">
      <alignment horizontal="left" vertical="top"/>
      <protection locked="0"/>
    </xf>
    <xf numFmtId="0" fontId="35" fillId="0" borderId="11" xfId="0" applyFont="1" applyBorder="1" applyAlignment="1" applyProtection="1">
      <alignment horizontal="left" vertical="top"/>
      <protection locked="0"/>
    </xf>
    <xf numFmtId="0" fontId="35" fillId="0" borderId="28" xfId="0" applyFont="1" applyBorder="1" applyAlignment="1" applyProtection="1">
      <alignment horizontal="left" vertical="top"/>
      <protection locked="0"/>
    </xf>
    <xf numFmtId="0" fontId="35" fillId="0" borderId="9"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5" fillId="0" borderId="30" xfId="0" applyFont="1" applyBorder="1" applyAlignment="1" applyProtection="1">
      <alignment horizontal="left" vertical="top"/>
      <protection locked="0"/>
    </xf>
    <xf numFmtId="0" fontId="35" fillId="0" borderId="40" xfId="0" applyFont="1" applyBorder="1" applyAlignment="1" applyProtection="1">
      <alignment horizontal="left" vertical="top"/>
      <protection locked="0"/>
    </xf>
    <xf numFmtId="0" fontId="35" fillId="0" borderId="18" xfId="0" applyFont="1" applyBorder="1" applyAlignment="1" applyProtection="1">
      <alignment horizontal="left" vertical="top"/>
      <protection locked="0"/>
    </xf>
    <xf numFmtId="0" fontId="35" fillId="0" borderId="31" xfId="0" applyFont="1" applyBorder="1" applyAlignment="1" applyProtection="1">
      <alignment horizontal="left" vertical="top"/>
      <protection locked="0"/>
    </xf>
    <xf numFmtId="0" fontId="4" fillId="0" borderId="35" xfId="0" applyFont="1" applyBorder="1" applyAlignment="1">
      <alignment horizontal="center" wrapText="1"/>
    </xf>
    <xf numFmtId="0" fontId="35" fillId="0" borderId="9" xfId="0" applyFont="1" applyBorder="1" applyAlignment="1">
      <alignment horizontal="center" vertical="top" shrinkToFit="1"/>
    </xf>
    <xf numFmtId="0" fontId="35" fillId="0" borderId="6" xfId="0" applyFont="1" applyBorder="1" applyAlignment="1">
      <alignment horizontal="center" vertical="top" shrinkToFit="1"/>
    </xf>
    <xf numFmtId="0" fontId="35" fillId="0" borderId="17" xfId="0" applyFont="1" applyBorder="1" applyAlignment="1" applyProtection="1">
      <alignment horizontal="center" vertical="center"/>
      <protection locked="0"/>
    </xf>
    <xf numFmtId="0" fontId="22" fillId="0" borderId="18" xfId="0" applyFont="1" applyBorder="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center" vertical="top"/>
    </xf>
    <xf numFmtId="0" fontId="64" fillId="6" borderId="19" xfId="0" applyFont="1" applyFill="1" applyBorder="1" applyAlignment="1">
      <alignment horizontal="left" vertical="center"/>
    </xf>
    <xf numFmtId="0" fontId="21" fillId="6" borderId="2" xfId="0" applyFont="1" applyFill="1" applyBorder="1" applyAlignment="1">
      <alignment horizontal="left" vertical="center"/>
    </xf>
    <xf numFmtId="0" fontId="21" fillId="6" borderId="48" xfId="0" applyFont="1" applyFill="1" applyBorder="1" applyAlignment="1">
      <alignment horizontal="left" vertical="center"/>
    </xf>
    <xf numFmtId="0" fontId="64" fillId="6" borderId="22" xfId="0" applyFont="1" applyFill="1" applyBorder="1" applyAlignment="1">
      <alignment horizontal="left" vertical="center"/>
    </xf>
    <xf numFmtId="0" fontId="21" fillId="6" borderId="29" xfId="0" applyFont="1" applyFill="1" applyBorder="1" applyAlignment="1">
      <alignment horizontal="left" vertical="center"/>
    </xf>
    <xf numFmtId="0" fontId="41" fillId="0" borderId="1" xfId="0" applyFont="1" applyBorder="1" applyAlignment="1" applyProtection="1">
      <alignment horizontal="center" vertical="center" shrinkToFit="1"/>
      <protection locked="0"/>
    </xf>
    <xf numFmtId="0" fontId="41" fillId="0" borderId="11" xfId="0" applyFont="1" applyBorder="1" applyAlignment="1" applyProtection="1">
      <alignment horizontal="center" vertical="center" shrinkToFit="1"/>
      <protection locked="0"/>
    </xf>
    <xf numFmtId="0" fontId="41" fillId="0" borderId="28" xfId="0" applyFont="1" applyBorder="1" applyAlignment="1" applyProtection="1">
      <alignment horizontal="center" vertical="center" shrinkToFit="1"/>
      <protection locked="0"/>
    </xf>
    <xf numFmtId="0" fontId="41" fillId="0" borderId="9" xfId="0" applyFont="1" applyBorder="1" applyAlignment="1" applyProtection="1">
      <alignment horizontal="center" vertical="center" shrinkToFit="1"/>
      <protection locked="0"/>
    </xf>
    <xf numFmtId="0" fontId="41" fillId="0" borderId="5" xfId="0" applyFont="1" applyBorder="1" applyAlignment="1" applyProtection="1">
      <alignment horizontal="center" vertical="center" shrinkToFit="1"/>
      <protection locked="0"/>
    </xf>
    <xf numFmtId="0" fontId="41" fillId="0" borderId="3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33" fillId="0" borderId="18" xfId="0" applyFont="1" applyBorder="1" applyAlignment="1">
      <alignment horizontal="left" vertical="top"/>
    </xf>
    <xf numFmtId="0" fontId="33" fillId="0" borderId="31" xfId="0" applyFont="1" applyBorder="1" applyAlignment="1">
      <alignment horizontal="left" vertical="top"/>
    </xf>
    <xf numFmtId="0" fontId="4" fillId="0" borderId="36" xfId="0" applyFont="1" applyBorder="1" applyAlignment="1">
      <alignment horizontal="center"/>
    </xf>
    <xf numFmtId="0" fontId="4" fillId="0" borderId="11" xfId="0" applyFont="1" applyBorder="1" applyAlignment="1">
      <alignment horizontal="center"/>
    </xf>
    <xf numFmtId="0" fontId="4" fillId="0" borderId="28" xfId="0" applyFont="1" applyBorder="1" applyAlignment="1">
      <alignment horizontal="center"/>
    </xf>
    <xf numFmtId="0" fontId="35" fillId="0" borderId="17" xfId="0" applyFont="1" applyBorder="1" applyAlignment="1">
      <alignment horizontal="center" vertical="top" wrapText="1"/>
    </xf>
    <xf numFmtId="0" fontId="35" fillId="0" borderId="18" xfId="0" applyFont="1" applyBorder="1" applyAlignment="1">
      <alignment horizontal="center" vertical="top" wrapText="1"/>
    </xf>
    <xf numFmtId="0" fontId="35" fillId="0" borderId="31" xfId="0" applyFont="1" applyBorder="1" applyAlignment="1">
      <alignment horizontal="center" vertical="top" wrapText="1"/>
    </xf>
    <xf numFmtId="0" fontId="17" fillId="0" borderId="0" xfId="0" applyFont="1" applyAlignment="1">
      <alignment horizontal="center" vertical="center" wrapText="1"/>
    </xf>
    <xf numFmtId="0" fontId="4" fillId="0" borderId="32" xfId="0" applyFont="1" applyBorder="1" applyAlignment="1">
      <alignment horizontal="center" shrinkToFit="1"/>
    </xf>
    <xf numFmtId="0" fontId="4" fillId="0" borderId="14" xfId="0" applyFont="1" applyBorder="1" applyAlignment="1">
      <alignment horizontal="center" shrinkToFit="1"/>
    </xf>
    <xf numFmtId="0" fontId="4" fillId="0" borderId="1" xfId="0" applyFont="1" applyBorder="1" applyAlignment="1">
      <alignment horizontal="center"/>
    </xf>
    <xf numFmtId="0" fontId="4" fillId="0" borderId="24" xfId="0" applyFont="1" applyBorder="1" applyAlignment="1">
      <alignment horizontal="center"/>
    </xf>
    <xf numFmtId="0" fontId="4" fillId="5" borderId="11"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69" fillId="0" borderId="14"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97" fillId="0" borderId="7" xfId="0" applyFont="1" applyBorder="1" applyAlignment="1">
      <alignment horizontal="center" vertical="top" wrapText="1"/>
    </xf>
    <xf numFmtId="0" fontId="39" fillId="0" borderId="0" xfId="0" applyFont="1" applyAlignment="1">
      <alignment horizontal="center" vertical="top" wrapText="1"/>
    </xf>
    <xf numFmtId="0" fontId="39" fillId="0" borderId="8" xfId="0" applyFont="1" applyBorder="1" applyAlignment="1">
      <alignment horizontal="center" vertical="top" wrapText="1"/>
    </xf>
    <xf numFmtId="0" fontId="80" fillId="0" borderId="2" xfId="0" applyFont="1" applyBorder="1" applyAlignment="1">
      <alignment horizontal="left" vertical="center" wrapText="1"/>
    </xf>
    <xf numFmtId="0" fontId="40" fillId="0" borderId="10" xfId="0" applyFont="1" applyBorder="1" applyAlignment="1">
      <alignment horizontal="left" vertical="center" wrapText="1"/>
    </xf>
    <xf numFmtId="0" fontId="35" fillId="0" borderId="30" xfId="0" applyFont="1" applyBorder="1" applyAlignment="1">
      <alignment horizontal="left" vertical="top"/>
    </xf>
    <xf numFmtId="0" fontId="2" fillId="0" borderId="14" xfId="0" applyFont="1" applyBorder="1" applyAlignment="1">
      <alignment horizontal="left"/>
    </xf>
    <xf numFmtId="0" fontId="2" fillId="0" borderId="35" xfId="0" applyFont="1" applyBorder="1" applyAlignment="1">
      <alignment horizontal="left"/>
    </xf>
    <xf numFmtId="0" fontId="15" fillId="0" borderId="58" xfId="0" applyFont="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39" fillId="0" borderId="5" xfId="0" applyFont="1" applyBorder="1" applyAlignment="1">
      <alignment horizontal="left" vertical="center"/>
    </xf>
    <xf numFmtId="0" fontId="39" fillId="0" borderId="45" xfId="0" applyFont="1" applyBorder="1" applyAlignment="1">
      <alignment horizontal="left" vertical="center"/>
    </xf>
    <xf numFmtId="0" fontId="39" fillId="0" borderId="61" xfId="0" applyFont="1" applyBorder="1" applyAlignment="1">
      <alignment horizontal="left" vertical="center"/>
    </xf>
    <xf numFmtId="0" fontId="80" fillId="0" borderId="1" xfId="0" applyFont="1" applyBorder="1" applyAlignment="1">
      <alignment horizontal="left" vertical="top" wrapText="1"/>
    </xf>
    <xf numFmtId="0" fontId="34" fillId="0" borderId="19" xfId="0" applyFont="1" applyBorder="1" applyAlignment="1">
      <alignment horizontal="center" vertical="center" wrapText="1"/>
    </xf>
    <xf numFmtId="0" fontId="34" fillId="0" borderId="29" xfId="0" applyFont="1" applyBorder="1" applyAlignment="1">
      <alignment horizontal="center" vertical="center" wrapText="1"/>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67" xfId="0" applyFont="1" applyBorder="1" applyAlignment="1">
      <alignment horizontal="left" vertical="center"/>
    </xf>
    <xf numFmtId="0" fontId="35" fillId="0" borderId="64" xfId="0" applyFont="1" applyBorder="1" applyAlignment="1" applyProtection="1">
      <alignment horizontal="left" vertical="top" wrapText="1"/>
      <protection locked="0"/>
    </xf>
    <xf numFmtId="0" fontId="35" fillId="0" borderId="27" xfId="0" applyFont="1" applyBorder="1" applyAlignment="1" applyProtection="1">
      <alignment horizontal="left" vertical="top" wrapText="1"/>
      <protection locked="0"/>
    </xf>
    <xf numFmtId="0" fontId="35" fillId="0" borderId="67" xfId="0" applyFont="1" applyBorder="1" applyAlignment="1" applyProtection="1">
      <alignment horizontal="left" vertical="top" wrapText="1"/>
      <protection locked="0"/>
    </xf>
    <xf numFmtId="0" fontId="35" fillId="0" borderId="42" xfId="0" applyFont="1" applyBorder="1" applyAlignment="1">
      <alignment horizontal="center" vertical="center" wrapText="1"/>
    </xf>
    <xf numFmtId="0" fontId="35" fillId="0" borderId="2" xfId="0" applyFont="1" applyBorder="1" applyAlignment="1">
      <alignment horizontal="center" vertical="center"/>
    </xf>
    <xf numFmtId="0" fontId="35" fillId="0" borderId="29" xfId="0" applyFont="1" applyBorder="1" applyAlignment="1">
      <alignment horizontal="center" vertical="center"/>
    </xf>
    <xf numFmtId="0" fontId="35" fillId="0" borderId="23" xfId="0" applyFont="1" applyBorder="1" applyAlignment="1">
      <alignment horizontal="left" vertical="center" wrapText="1"/>
    </xf>
    <xf numFmtId="0" fontId="35" fillId="0" borderId="25" xfId="0" applyFont="1" applyBorder="1" applyAlignment="1">
      <alignment horizontal="left" vertical="center" wrapText="1"/>
    </xf>
    <xf numFmtId="0" fontId="35" fillId="0" borderId="75" xfId="0" applyFont="1" applyBorder="1" applyAlignment="1">
      <alignment horizontal="left" vertical="center" wrapText="1"/>
    </xf>
    <xf numFmtId="0" fontId="95" fillId="2" borderId="42" xfId="0" applyFont="1" applyFill="1" applyBorder="1" applyAlignment="1">
      <alignment horizontal="left" vertical="center" wrapText="1" shrinkToFit="1"/>
    </xf>
    <xf numFmtId="0" fontId="45" fillId="2" borderId="2" xfId="0" applyFont="1" applyFill="1" applyBorder="1" applyAlignment="1">
      <alignment horizontal="left" vertical="center" wrapText="1" shrinkToFit="1"/>
    </xf>
    <xf numFmtId="0" fontId="45" fillId="2" borderId="29" xfId="0" applyFont="1" applyFill="1" applyBorder="1" applyAlignment="1">
      <alignment horizontal="left" vertical="center" wrapText="1" shrinkToFit="1"/>
    </xf>
    <xf numFmtId="0" fontId="35" fillId="0" borderId="30" xfId="0" applyFont="1" applyBorder="1" applyAlignment="1">
      <alignment horizontal="center" vertical="top" wrapText="1"/>
    </xf>
    <xf numFmtId="49" fontId="35" fillId="0" borderId="25" xfId="0" applyNumberFormat="1" applyFont="1" applyBorder="1" applyAlignment="1" applyProtection="1">
      <alignment horizontal="left" vertical="center" shrinkToFit="1"/>
      <protection locked="0"/>
    </xf>
    <xf numFmtId="0" fontId="35" fillId="0" borderId="23" xfId="0" applyFont="1" applyBorder="1" applyAlignment="1">
      <alignment horizontal="left" vertical="center" shrinkToFit="1"/>
    </xf>
    <xf numFmtId="0" fontId="35" fillId="0" borderId="25" xfId="0" applyFont="1" applyBorder="1" applyAlignment="1">
      <alignment horizontal="left" vertical="center" shrinkToFit="1"/>
    </xf>
    <xf numFmtId="0" fontId="35" fillId="0" borderId="75" xfId="0" applyFont="1" applyBorder="1" applyAlignment="1">
      <alignment horizontal="left" vertical="center" shrinkToFit="1"/>
    </xf>
    <xf numFmtId="0" fontId="39" fillId="0" borderId="37" xfId="0" applyFont="1" applyBorder="1" applyAlignment="1">
      <alignment horizontal="left" vertical="center"/>
    </xf>
    <xf numFmtId="0" fontId="39" fillId="0" borderId="68" xfId="0" applyFont="1" applyBorder="1" applyAlignment="1">
      <alignment horizontal="right" vertical="center"/>
    </xf>
    <xf numFmtId="0" fontId="39" fillId="0" borderId="46" xfId="0" applyFont="1" applyBorder="1" applyAlignment="1">
      <alignment horizontal="right" vertical="center"/>
    </xf>
    <xf numFmtId="0" fontId="35" fillId="0" borderId="49" xfId="0" applyFont="1" applyBorder="1" applyAlignment="1">
      <alignment horizontal="center" vertical="center" shrinkToFit="1"/>
    </xf>
    <xf numFmtId="0" fontId="35" fillId="0" borderId="45" xfId="0" applyFont="1" applyBorder="1" applyAlignment="1">
      <alignment horizontal="center" vertical="center" shrinkToFit="1"/>
    </xf>
    <xf numFmtId="0" fontId="96" fillId="0" borderId="25" xfId="0" applyFont="1" applyBorder="1" applyAlignment="1">
      <alignment horizontal="center" vertical="center" wrapText="1"/>
    </xf>
    <xf numFmtId="0" fontId="43" fillId="0" borderId="3" xfId="0" applyFont="1" applyBorder="1" applyAlignment="1">
      <alignment horizontal="left" vertical="center"/>
    </xf>
    <xf numFmtId="0" fontId="43" fillId="0" borderId="4" xfId="0" applyFont="1" applyBorder="1" applyAlignment="1">
      <alignment horizontal="left" vertical="center"/>
    </xf>
    <xf numFmtId="0" fontId="35" fillId="0" borderId="27" xfId="0" applyFont="1" applyBorder="1" applyAlignment="1" applyProtection="1">
      <alignment horizontal="left" vertical="center" shrinkToFit="1"/>
      <protection locked="0"/>
    </xf>
    <xf numFmtId="0" fontId="35" fillId="0" borderId="37" xfId="0" applyFont="1" applyBorder="1" applyAlignment="1" applyProtection="1">
      <alignment horizontal="left" vertical="center" shrinkToFit="1"/>
      <protection locked="0"/>
    </xf>
    <xf numFmtId="0" fontId="32" fillId="0" borderId="25"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35" fillId="0" borderId="49" xfId="0" applyFont="1" applyBorder="1" applyAlignment="1">
      <alignment horizontal="left" vertical="center"/>
    </xf>
    <xf numFmtId="0" fontId="35" fillId="0" borderId="45" xfId="0" applyFont="1" applyBorder="1" applyAlignment="1">
      <alignment horizontal="left" vertical="center"/>
    </xf>
    <xf numFmtId="0" fontId="35" fillId="0" borderId="46" xfId="0" applyFont="1" applyBorder="1" applyAlignment="1">
      <alignment horizontal="left" vertical="center"/>
    </xf>
    <xf numFmtId="0" fontId="35" fillId="0" borderId="45" xfId="0" applyFont="1" applyBorder="1" applyAlignment="1" applyProtection="1">
      <alignment horizontal="right" vertical="center" shrinkToFit="1"/>
      <protection locked="0"/>
    </xf>
    <xf numFmtId="0" fontId="39" fillId="0" borderId="23" xfId="0" applyFont="1" applyBorder="1" applyAlignment="1">
      <alignment horizontal="left" vertical="center" wrapText="1"/>
    </xf>
    <xf numFmtId="0" fontId="39" fillId="0" borderId="25" xfId="0" applyFont="1" applyBorder="1" applyAlignment="1">
      <alignment horizontal="left" vertical="center" wrapText="1"/>
    </xf>
    <xf numFmtId="0" fontId="39" fillId="0" borderId="75" xfId="0" applyFont="1" applyBorder="1" applyAlignment="1">
      <alignment horizontal="left" vertical="center" wrapText="1"/>
    </xf>
    <xf numFmtId="0" fontId="2" fillId="0" borderId="108"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35" fillId="0" borderId="16" xfId="0" applyFont="1" applyBorder="1" applyAlignment="1">
      <alignment horizontal="center" vertical="top"/>
    </xf>
    <xf numFmtId="0" fontId="22" fillId="0" borderId="5" xfId="0" applyFont="1" applyBorder="1" applyAlignment="1">
      <alignment horizontal="center" vertical="top"/>
    </xf>
    <xf numFmtId="0" fontId="22" fillId="0" borderId="30" xfId="0" applyFont="1" applyBorder="1" applyAlignment="1">
      <alignment horizontal="center" vertical="top"/>
    </xf>
    <xf numFmtId="49" fontId="35" fillId="0" borderId="25" xfId="0" applyNumberFormat="1" applyFont="1" applyBorder="1" applyAlignment="1" applyProtection="1">
      <alignment vertical="center" shrinkToFit="1"/>
      <protection locked="0"/>
    </xf>
    <xf numFmtId="49" fontId="35" fillId="0" borderId="38" xfId="0" applyNumberFormat="1" applyFont="1" applyBorder="1" applyAlignment="1" applyProtection="1">
      <alignment vertical="center" shrinkToFit="1"/>
      <protection locked="0"/>
    </xf>
    <xf numFmtId="0" fontId="61" fillId="0" borderId="108" xfId="0" applyFont="1" applyBorder="1" applyAlignment="1">
      <alignment vertical="center" shrinkToFit="1"/>
    </xf>
    <xf numFmtId="0" fontId="61" fillId="0" borderId="25" xfId="0" applyFont="1" applyBorder="1" applyAlignment="1">
      <alignment vertical="center" shrinkToFit="1"/>
    </xf>
    <xf numFmtId="0" fontId="61" fillId="0" borderId="75" xfId="0" applyFont="1" applyBorder="1" applyAlignment="1">
      <alignment vertical="center" shrinkToFit="1"/>
    </xf>
    <xf numFmtId="0" fontId="39" fillId="0" borderId="25" xfId="0" applyFont="1" applyBorder="1" applyAlignment="1">
      <alignment horizontal="left" vertical="center" shrinkToFit="1"/>
    </xf>
    <xf numFmtId="0" fontId="39" fillId="0" borderId="75" xfId="0" applyFont="1" applyBorder="1" applyAlignment="1">
      <alignment horizontal="left" vertical="center" shrinkToFit="1"/>
    </xf>
    <xf numFmtId="0" fontId="93" fillId="0" borderId="27" xfId="0" applyFont="1" applyBorder="1" applyAlignment="1">
      <alignment horizontal="left" vertical="center"/>
    </xf>
    <xf numFmtId="0" fontId="93" fillId="0" borderId="67" xfId="0" applyFont="1" applyBorder="1" applyAlignment="1">
      <alignment horizontal="left" vertical="center"/>
    </xf>
    <xf numFmtId="0" fontId="35" fillId="0" borderId="70" xfId="0" applyFont="1" applyBorder="1" applyAlignment="1">
      <alignment horizontal="left" vertical="center" wrapText="1"/>
    </xf>
    <xf numFmtId="0" fontId="35" fillId="0" borderId="20" xfId="0" applyFont="1" applyBorder="1" applyAlignment="1">
      <alignment horizontal="left" vertical="center" wrapText="1"/>
    </xf>
    <xf numFmtId="0" fontId="35" fillId="0" borderId="70"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45" fillId="2" borderId="42" xfId="0" applyFont="1" applyFill="1" applyBorder="1" applyAlignment="1">
      <alignment horizontal="left" vertical="center" wrapText="1"/>
    </xf>
    <xf numFmtId="0" fontId="62" fillId="2" borderId="2" xfId="0" applyFont="1" applyFill="1" applyBorder="1" applyAlignment="1">
      <alignment horizontal="left" vertical="center"/>
    </xf>
    <xf numFmtId="0" fontId="62" fillId="2" borderId="10" xfId="0" applyFont="1" applyFill="1" applyBorder="1" applyAlignment="1">
      <alignment horizontal="left" vertical="center"/>
    </xf>
    <xf numFmtId="0" fontId="35" fillId="0" borderId="47" xfId="0" applyFont="1" applyBorder="1" applyAlignment="1">
      <alignment horizontal="left" vertical="center" wrapText="1"/>
    </xf>
    <xf numFmtId="0" fontId="35" fillId="0" borderId="20" xfId="0" applyFont="1" applyBorder="1" applyAlignment="1">
      <alignment horizontal="left" vertical="center"/>
    </xf>
    <xf numFmtId="0" fontId="35" fillId="0" borderId="79" xfId="0" applyFont="1" applyBorder="1" applyAlignment="1">
      <alignment horizontal="left" vertical="center"/>
    </xf>
    <xf numFmtId="0" fontId="35" fillId="0" borderId="20" xfId="0" applyFont="1" applyBorder="1" applyAlignment="1" applyProtection="1">
      <alignment horizontal="left" vertical="center" shrinkToFit="1"/>
      <protection locked="0"/>
    </xf>
    <xf numFmtId="0" fontId="35" fillId="0" borderId="69" xfId="0" applyFont="1" applyBorder="1" applyAlignment="1" applyProtection="1">
      <alignment horizontal="left" vertical="center" shrinkToFit="1"/>
      <protection locked="0"/>
    </xf>
    <xf numFmtId="0" fontId="35" fillId="0" borderId="25" xfId="0" applyFont="1" applyBorder="1" applyAlignment="1" applyProtection="1">
      <alignment horizontal="left" vertical="center" shrinkToFit="1"/>
      <protection locked="0"/>
    </xf>
    <xf numFmtId="0" fontId="35" fillId="0" borderId="38" xfId="0" applyFont="1" applyBorder="1" applyAlignment="1" applyProtection="1">
      <alignment horizontal="left" vertical="center" shrinkToFit="1"/>
      <protection locked="0"/>
    </xf>
    <xf numFmtId="0" fontId="40" fillId="0" borderId="14" xfId="0" applyFont="1" applyBorder="1" applyAlignment="1">
      <alignment horizontal="left" vertical="center" shrinkToFit="1"/>
    </xf>
    <xf numFmtId="0" fontId="43" fillId="0" borderId="2" xfId="0" applyFont="1" applyBorder="1" applyAlignment="1">
      <alignment horizontal="left" vertical="center"/>
    </xf>
    <xf numFmtId="0" fontId="43" fillId="0" borderId="10" xfId="0" applyFont="1" applyBorder="1" applyAlignment="1">
      <alignment horizontal="left" vertical="center"/>
    </xf>
    <xf numFmtId="0" fontId="39" fillId="0" borderId="0" xfId="0" applyFont="1" applyAlignment="1">
      <alignment horizontal="left" vertical="center"/>
    </xf>
    <xf numFmtId="0" fontId="39" fillId="0" borderId="12" xfId="0" applyFont="1" applyBorder="1" applyAlignment="1">
      <alignment horizontal="left" vertical="center"/>
    </xf>
    <xf numFmtId="0" fontId="39" fillId="0" borderId="13" xfId="0" applyFont="1" applyBorder="1" applyAlignment="1">
      <alignment horizontal="left" vertical="center"/>
    </xf>
    <xf numFmtId="0" fontId="39" fillId="0" borderId="25" xfId="0" applyFont="1" applyBorder="1" applyAlignment="1">
      <alignment horizontal="left" vertical="center"/>
    </xf>
    <xf numFmtId="0" fontId="34" fillId="0" borderId="25" xfId="0" applyFont="1" applyBorder="1" applyAlignment="1">
      <alignment horizontal="center" vertical="center" shrinkToFit="1"/>
    </xf>
    <xf numFmtId="0" fontId="34" fillId="0" borderId="38" xfId="0" applyFont="1" applyBorder="1" applyAlignment="1">
      <alignment horizontal="center" vertical="center" shrinkToFit="1"/>
    </xf>
    <xf numFmtId="0" fontId="39" fillId="0" borderId="20" xfId="0" applyFont="1" applyBorder="1" applyAlignment="1">
      <alignment horizontal="left" vertical="center"/>
    </xf>
    <xf numFmtId="0" fontId="39" fillId="0" borderId="21" xfId="0" applyFont="1" applyBorder="1" applyAlignment="1">
      <alignment horizontal="left" vertical="center"/>
    </xf>
    <xf numFmtId="0" fontId="35" fillId="0" borderId="19" xfId="0" applyFont="1" applyBorder="1" applyAlignment="1">
      <alignment horizontal="center" vertical="center" wrapText="1"/>
    </xf>
    <xf numFmtId="0" fontId="35" fillId="0" borderId="10" xfId="0" applyFont="1" applyBorder="1" applyAlignment="1">
      <alignment horizontal="center" vertical="center"/>
    </xf>
    <xf numFmtId="0" fontId="35" fillId="0" borderId="0" xfId="0" applyFont="1"/>
    <xf numFmtId="0" fontId="4" fillId="0" borderId="0" xfId="0" applyFont="1"/>
    <xf numFmtId="0" fontId="36" fillId="0" borderId="101"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103" xfId="0" applyFont="1" applyBorder="1" applyAlignment="1">
      <alignment horizontal="center" vertical="center" wrapText="1"/>
    </xf>
    <xf numFmtId="0" fontId="66" fillId="0" borderId="102" xfId="0" applyFont="1" applyBorder="1" applyAlignment="1">
      <alignment horizontal="left" vertical="top"/>
    </xf>
    <xf numFmtId="0" fontId="66" fillId="0" borderId="103" xfId="0" applyFont="1" applyBorder="1" applyAlignment="1">
      <alignment horizontal="left" vertical="top"/>
    </xf>
    <xf numFmtId="0" fontId="62" fillId="0" borderId="0" xfId="0" applyFont="1" applyAlignment="1">
      <alignment horizontal="center" vertical="top"/>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8" xfId="0" applyFont="1" applyBorder="1" applyAlignment="1">
      <alignment horizontal="center" vertical="center" wrapText="1"/>
    </xf>
    <xf numFmtId="0" fontId="39" fillId="0" borderId="80" xfId="0" applyFont="1" applyBorder="1" applyAlignment="1">
      <alignment horizontal="center" vertical="center" wrapText="1"/>
    </xf>
    <xf numFmtId="0" fontId="39" fillId="0" borderId="81" xfId="0" applyFont="1" applyBorder="1" applyAlignment="1">
      <alignment horizontal="center" vertical="center" wrapText="1"/>
    </xf>
    <xf numFmtId="0" fontId="39" fillId="0" borderId="83" xfId="0" applyFont="1" applyBorder="1" applyAlignment="1">
      <alignment horizontal="center" vertical="center" wrapText="1"/>
    </xf>
    <xf numFmtId="0" fontId="39" fillId="0" borderId="84" xfId="0" applyFont="1" applyBorder="1" applyAlignment="1">
      <alignment horizontal="center" vertical="center" wrapText="1"/>
    </xf>
    <xf numFmtId="0" fontId="61" fillId="0" borderId="85"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86" xfId="0" applyFont="1" applyBorder="1" applyAlignment="1">
      <alignment horizontal="center" vertical="center" wrapText="1"/>
    </xf>
    <xf numFmtId="0" fontId="61" fillId="0" borderId="83" xfId="0" applyFont="1" applyBorder="1" applyAlignment="1">
      <alignment horizontal="center" vertical="center" wrapText="1"/>
    </xf>
    <xf numFmtId="0" fontId="35" fillId="0" borderId="84" xfId="0" applyFont="1" applyBorder="1" applyAlignment="1">
      <alignment horizontal="center" vertical="center" wrapText="1"/>
    </xf>
    <xf numFmtId="0" fontId="35" fillId="0" borderId="87" xfId="0" applyFont="1" applyBorder="1" applyAlignment="1">
      <alignment horizontal="center" vertical="center" wrapText="1"/>
    </xf>
    <xf numFmtId="0" fontId="16" fillId="0" borderId="64" xfId="0" applyFont="1" applyBorder="1" applyAlignment="1">
      <alignment vertical="center" shrinkToFit="1"/>
    </xf>
    <xf numFmtId="0" fontId="16" fillId="0" borderId="27" xfId="0" applyFont="1" applyBorder="1" applyAlignment="1">
      <alignment vertical="center" shrinkToFit="1"/>
    </xf>
    <xf numFmtId="0" fontId="16" fillId="0" borderId="37" xfId="0" applyFont="1" applyBorder="1" applyAlignment="1">
      <alignment vertical="center" shrinkToFit="1"/>
    </xf>
    <xf numFmtId="0" fontId="45" fillId="0" borderId="104" xfId="0" applyFont="1" applyBorder="1" applyAlignment="1">
      <alignment horizontal="center" vertical="center" wrapText="1"/>
    </xf>
    <xf numFmtId="0" fontId="45" fillId="0" borderId="105" xfId="0" applyFont="1" applyBorder="1" applyAlignment="1">
      <alignment horizontal="center" vertical="center" wrapText="1"/>
    </xf>
    <xf numFmtId="0" fontId="45" fillId="0" borderId="106" xfId="0" applyFont="1" applyBorder="1" applyAlignment="1">
      <alignment horizontal="center" vertical="center" wrapText="1"/>
    </xf>
    <xf numFmtId="0" fontId="80" fillId="0" borderId="11" xfId="0" applyFont="1" applyBorder="1" applyAlignment="1">
      <alignment horizontal="left" vertical="center" wrapText="1"/>
    </xf>
    <xf numFmtId="0" fontId="40" fillId="0" borderId="11" xfId="0" applyFont="1" applyBorder="1" applyAlignment="1">
      <alignment horizontal="left" vertical="center" wrapText="1"/>
    </xf>
    <xf numFmtId="0" fontId="40" fillId="0" borderId="28" xfId="0" applyFont="1" applyBorder="1" applyAlignment="1">
      <alignment horizontal="left" vertical="center" wrapText="1"/>
    </xf>
    <xf numFmtId="0" fontId="40" fillId="0" borderId="0" xfId="0" applyFont="1" applyAlignment="1">
      <alignment horizontal="left" vertical="center" wrapText="1"/>
    </xf>
    <xf numFmtId="0" fontId="40" fillId="0" borderId="51" xfId="0" applyFont="1" applyBorder="1" applyAlignment="1">
      <alignment horizontal="left" vertical="center" wrapText="1"/>
    </xf>
    <xf numFmtId="0" fontId="40" fillId="0" borderId="5" xfId="0" applyFont="1" applyBorder="1" applyAlignment="1">
      <alignment horizontal="left" vertical="center" wrapText="1"/>
    </xf>
    <xf numFmtId="0" fontId="40" fillId="0" borderId="30" xfId="0" applyFont="1" applyBorder="1" applyAlignment="1">
      <alignment horizontal="left" vertical="center" wrapText="1"/>
    </xf>
    <xf numFmtId="178" fontId="45" fillId="0" borderId="1" xfId="0" applyNumberFormat="1" applyFont="1" applyBorder="1" applyAlignment="1">
      <alignment horizontal="center" vertical="center" wrapText="1"/>
    </xf>
    <xf numFmtId="178" fontId="45" fillId="0" borderId="11" xfId="0" applyNumberFormat="1" applyFont="1" applyBorder="1" applyAlignment="1">
      <alignment horizontal="center" vertical="center" wrapText="1"/>
    </xf>
    <xf numFmtId="178" fontId="45" fillId="0" borderId="28" xfId="0" applyNumberFormat="1" applyFont="1" applyBorder="1" applyAlignment="1">
      <alignment horizontal="center" vertical="center" wrapText="1"/>
    </xf>
    <xf numFmtId="0" fontId="35" fillId="0" borderId="47"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79" xfId="0" applyFont="1" applyBorder="1" applyAlignment="1">
      <alignment horizontal="center" vertical="center" wrapText="1"/>
    </xf>
    <xf numFmtId="0" fontId="4" fillId="0" borderId="1" xfId="0" applyFont="1" applyBorder="1" applyAlignment="1">
      <alignment horizontal="center" vertical="center" wrapText="1"/>
    </xf>
    <xf numFmtId="0" fontId="16" fillId="0" borderId="77" xfId="0" applyFont="1" applyBorder="1" applyAlignment="1">
      <alignment vertical="center" shrinkToFit="1"/>
    </xf>
    <xf numFmtId="0" fontId="16" fillId="0" borderId="20" xfId="0" applyFont="1" applyBorder="1" applyAlignment="1">
      <alignment vertical="center" shrinkToFit="1"/>
    </xf>
    <xf numFmtId="0" fontId="16" fillId="0" borderId="21" xfId="0" applyFont="1" applyBorder="1" applyAlignment="1">
      <alignment vertical="center" shrinkToFit="1"/>
    </xf>
    <xf numFmtId="0" fontId="35" fillId="0" borderId="104"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06" xfId="0" applyFont="1" applyBorder="1" applyAlignment="1">
      <alignment horizontal="center" vertical="center" wrapText="1"/>
    </xf>
    <xf numFmtId="176" fontId="88" fillId="0" borderId="81" xfId="0" applyNumberFormat="1" applyFont="1" applyBorder="1" applyAlignment="1">
      <alignment horizontal="right" vertical="center" wrapText="1" shrinkToFit="1"/>
    </xf>
    <xf numFmtId="176" fontId="88" fillId="0" borderId="84" xfId="0" applyNumberFormat="1" applyFont="1" applyBorder="1" applyAlignment="1">
      <alignment horizontal="right" vertical="center" shrinkToFit="1"/>
    </xf>
    <xf numFmtId="0" fontId="61" fillId="0" borderId="19"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9" xfId="0" applyFont="1" applyBorder="1" applyAlignment="1">
      <alignment horizontal="center" vertical="center" wrapText="1"/>
    </xf>
    <xf numFmtId="0" fontId="61" fillId="0" borderId="19" xfId="0" applyFont="1" applyBorder="1" applyAlignment="1">
      <alignment horizontal="left" vertical="center" wrapText="1" shrinkToFit="1"/>
    </xf>
    <xf numFmtId="0" fontId="35" fillId="0" borderId="2" xfId="0" applyFont="1" applyBorder="1" applyAlignment="1">
      <alignment horizontal="left" vertical="center" wrapText="1" shrinkToFit="1"/>
    </xf>
    <xf numFmtId="0" fontId="35" fillId="0" borderId="29" xfId="0" applyFont="1" applyBorder="1" applyAlignment="1">
      <alignment horizontal="left" vertical="center" wrapText="1" shrinkToFit="1"/>
    </xf>
    <xf numFmtId="0" fontId="34" fillId="0" borderId="105" xfId="0" applyFont="1" applyBorder="1" applyAlignment="1">
      <alignment horizontal="left" vertical="top" wrapText="1"/>
    </xf>
    <xf numFmtId="0" fontId="4" fillId="0" borderId="2" xfId="0" applyFont="1" applyBorder="1" applyAlignment="1">
      <alignment vertical="center" wrapText="1" shrinkToFit="1"/>
    </xf>
    <xf numFmtId="0" fontId="4" fillId="0" borderId="29" xfId="0" applyFont="1" applyBorder="1" applyAlignment="1">
      <alignment vertical="center" wrapText="1" shrinkToFit="1"/>
    </xf>
    <xf numFmtId="0" fontId="85" fillId="0" borderId="39" xfId="0" applyFont="1" applyBorder="1" applyAlignment="1">
      <alignment horizontal="right" vertical="top"/>
    </xf>
    <xf numFmtId="0" fontId="85" fillId="0" borderId="0" xfId="0" applyFont="1" applyAlignment="1">
      <alignment horizontal="right" vertical="top"/>
    </xf>
    <xf numFmtId="0" fontId="61" fillId="0" borderId="1"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28" xfId="0" applyFont="1" applyBorder="1" applyAlignment="1">
      <alignment horizontal="center" vertical="center" wrapText="1"/>
    </xf>
    <xf numFmtId="0" fontId="61" fillId="0" borderId="9"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30" xfId="0" applyFont="1" applyBorder="1" applyAlignment="1">
      <alignment horizontal="center" vertical="center" wrapText="1"/>
    </xf>
    <xf numFmtId="0" fontId="35" fillId="0" borderId="0" xfId="0" applyFont="1" applyAlignment="1">
      <alignment horizontal="left" wrapText="1"/>
    </xf>
    <xf numFmtId="0" fontId="4" fillId="0" borderId="0" xfId="0" applyFont="1" applyAlignment="1">
      <alignment horizontal="left" wrapText="1"/>
    </xf>
    <xf numFmtId="0" fontId="61" fillId="0" borderId="0" xfId="0" applyFont="1" applyAlignment="1">
      <alignment horizontal="left" wrapText="1"/>
    </xf>
    <xf numFmtId="0" fontId="42" fillId="0" borderId="109"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111" xfId="0" applyFont="1" applyBorder="1" applyAlignment="1">
      <alignment horizontal="center" vertical="center" wrapText="1"/>
    </xf>
    <xf numFmtId="0" fontId="22" fillId="0" borderId="64" xfId="0" applyFont="1" applyBorder="1" applyAlignment="1">
      <alignment horizontal="left" vertical="center" wrapText="1"/>
    </xf>
    <xf numFmtId="0" fontId="22" fillId="0" borderId="27" xfId="0" applyFont="1" applyBorder="1" applyAlignment="1">
      <alignment horizontal="left" vertical="center" wrapText="1"/>
    </xf>
    <xf numFmtId="0" fontId="22" fillId="0" borderId="67" xfId="0" applyFont="1" applyBorder="1" applyAlignment="1">
      <alignment horizontal="left" vertical="center" wrapText="1"/>
    </xf>
    <xf numFmtId="0" fontId="22" fillId="0" borderId="9" xfId="0" applyFont="1" applyBorder="1" applyAlignment="1">
      <alignment horizontal="left" vertical="center" wrapText="1"/>
    </xf>
    <xf numFmtId="0" fontId="22" fillId="0" borderId="5" xfId="0" applyFont="1" applyBorder="1" applyAlignment="1">
      <alignment horizontal="left" vertical="center" wrapText="1"/>
    </xf>
    <xf numFmtId="0" fontId="22" fillId="0" borderId="30" xfId="0" applyFont="1" applyBorder="1" applyAlignment="1">
      <alignment horizontal="left" vertical="center" wrapText="1"/>
    </xf>
    <xf numFmtId="0" fontId="60" fillId="0" borderId="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81" fillId="0" borderId="60"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46" xfId="0" applyFont="1" applyBorder="1" applyAlignment="1">
      <alignment horizontal="center" vertical="center" wrapText="1"/>
    </xf>
    <xf numFmtId="0" fontId="3" fillId="0" borderId="0" xfId="0" applyFont="1" applyAlignment="1">
      <alignment horizontal="left" shrinkToFit="1"/>
    </xf>
    <xf numFmtId="0" fontId="3" fillId="0" borderId="51" xfId="0" applyFont="1" applyBorder="1" applyAlignment="1">
      <alignment horizontal="left" shrinkToFit="1"/>
    </xf>
    <xf numFmtId="0" fontId="15" fillId="0" borderId="0" xfId="0" applyFont="1" applyAlignment="1">
      <alignment horizontal="left" shrinkToFit="1"/>
    </xf>
    <xf numFmtId="0" fontId="15" fillId="0" borderId="51" xfId="0" applyFont="1" applyBorder="1" applyAlignment="1">
      <alignment horizontal="left" shrinkToFit="1"/>
    </xf>
    <xf numFmtId="0" fontId="40" fillId="0" borderId="7" xfId="0" applyFont="1" applyBorder="1" applyAlignment="1">
      <alignment horizontal="center"/>
    </xf>
    <xf numFmtId="0" fontId="40" fillId="0" borderId="0" xfId="0" applyFont="1" applyAlignment="1">
      <alignment horizontal="center"/>
    </xf>
    <xf numFmtId="0" fontId="39" fillId="0" borderId="7" xfId="0" applyFont="1" applyBorder="1" applyAlignment="1">
      <alignment horizontal="center"/>
    </xf>
    <xf numFmtId="0" fontId="39" fillId="0" borderId="0" xfId="0" applyFont="1" applyAlignment="1">
      <alignment horizontal="center"/>
    </xf>
    <xf numFmtId="0" fontId="62" fillId="0" borderId="0" xfId="0" applyFont="1" applyAlignment="1">
      <alignment horizontal="center" wrapText="1"/>
    </xf>
    <xf numFmtId="0" fontId="9" fillId="0" borderId="0" xfId="0" applyFont="1" applyAlignment="1">
      <alignment horizontal="center" shrinkToFit="1"/>
    </xf>
    <xf numFmtId="0" fontId="35" fillId="0" borderId="41"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00" xfId="0" applyFont="1" applyBorder="1" applyAlignment="1">
      <alignment horizontal="center" vertical="center" wrapText="1"/>
    </xf>
    <xf numFmtId="0" fontId="35" fillId="0" borderId="16" xfId="0" applyFont="1" applyBorder="1" applyAlignment="1">
      <alignment horizontal="center" vertical="center" wrapText="1"/>
    </xf>
    <xf numFmtId="0" fontId="89" fillId="0" borderId="9" xfId="0" applyFont="1" applyBorder="1" applyAlignment="1">
      <alignment vertical="center" wrapText="1"/>
    </xf>
    <xf numFmtId="0" fontId="89" fillId="0" borderId="5" xfId="0" applyFont="1" applyBorder="1" applyAlignment="1">
      <alignment vertical="center" wrapText="1"/>
    </xf>
    <xf numFmtId="0" fontId="89" fillId="0" borderId="6" xfId="0" applyFont="1" applyBorder="1" applyAlignment="1">
      <alignment vertical="center" wrapText="1"/>
    </xf>
    <xf numFmtId="0" fontId="35" fillId="0" borderId="16" xfId="0" applyFont="1" applyBorder="1" applyAlignment="1">
      <alignment horizontal="center" vertical="top" wrapText="1"/>
    </xf>
    <xf numFmtId="0" fontId="32" fillId="0" borderId="3" xfId="0" applyFont="1" applyBorder="1" applyAlignment="1">
      <alignment horizontal="left" vertical="center" wrapText="1"/>
    </xf>
    <xf numFmtId="0" fontId="35" fillId="0" borderId="26" xfId="0" applyFont="1" applyBorder="1" applyAlignment="1">
      <alignment horizontal="center" vertical="top" wrapText="1"/>
    </xf>
    <xf numFmtId="0" fontId="35" fillId="0" borderId="27" xfId="0" applyFont="1" applyBorder="1" applyAlignment="1">
      <alignment horizontal="center" vertical="top" wrapText="1"/>
    </xf>
    <xf numFmtId="0" fontId="35" fillId="0" borderId="67" xfId="0" applyFont="1" applyBorder="1" applyAlignment="1">
      <alignment horizontal="center" vertical="top" wrapText="1"/>
    </xf>
    <xf numFmtId="0" fontId="17" fillId="0" borderId="64" xfId="0" applyFont="1" applyBorder="1" applyAlignment="1">
      <alignment vertical="center"/>
    </xf>
    <xf numFmtId="0" fontId="17" fillId="0" borderId="27" xfId="0" applyFont="1" applyBorder="1" applyAlignment="1">
      <alignment vertical="center"/>
    </xf>
    <xf numFmtId="0" fontId="17" fillId="0" borderId="37" xfId="0" applyFont="1" applyBorder="1" applyAlignment="1">
      <alignment vertical="center"/>
    </xf>
    <xf numFmtId="0" fontId="35" fillId="0" borderId="15" xfId="0" applyFont="1" applyBorder="1" applyAlignment="1">
      <alignment horizontal="center" wrapText="1"/>
    </xf>
    <xf numFmtId="0" fontId="35" fillId="0" borderId="0" xfId="0" applyFont="1" applyAlignment="1">
      <alignment horizontal="center" wrapText="1"/>
    </xf>
    <xf numFmtId="0" fontId="35" fillId="0" borderId="51" xfId="0" applyFont="1" applyBorder="1" applyAlignment="1">
      <alignment horizontal="center" wrapText="1"/>
    </xf>
    <xf numFmtId="0" fontId="8" fillId="0" borderId="11"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0" xfId="0" applyFont="1" applyAlignment="1">
      <alignment horizontal="left" shrinkToFit="1"/>
    </xf>
    <xf numFmtId="0" fontId="2" fillId="0" borderId="8" xfId="0" applyFont="1" applyBorder="1" applyAlignment="1">
      <alignment horizontal="left" shrinkToFit="1"/>
    </xf>
    <xf numFmtId="0" fontId="2" fillId="0" borderId="11" xfId="0" applyFont="1" applyBorder="1" applyAlignment="1">
      <alignment horizontal="left" shrinkToFit="1"/>
    </xf>
    <xf numFmtId="0" fontId="56" fillId="0" borderId="3" xfId="0" applyFont="1" applyBorder="1" applyAlignment="1">
      <alignment horizontal="left" vertical="center" wrapText="1"/>
    </xf>
    <xf numFmtId="0" fontId="7" fillId="0" borderId="0" xfId="0" applyFont="1" applyAlignment="1">
      <alignment horizontal="center" shrinkToFit="1"/>
    </xf>
    <xf numFmtId="0" fontId="45" fillId="0" borderId="0" xfId="0" applyFont="1" applyAlignment="1">
      <alignment horizontal="center" vertical="top" shrinkToFit="1"/>
    </xf>
    <xf numFmtId="0" fontId="45" fillId="0" borderId="0" xfId="0" applyFont="1" applyAlignment="1">
      <alignment horizontal="center" shrinkToFit="1"/>
    </xf>
    <xf numFmtId="0" fontId="98" fillId="0" borderId="0" xfId="0" applyFont="1" applyAlignment="1">
      <alignment horizontal="center"/>
    </xf>
    <xf numFmtId="0" fontId="85" fillId="0" borderId="0" xfId="0" applyFont="1" applyAlignment="1">
      <alignment horizontal="center"/>
    </xf>
    <xf numFmtId="0" fontId="45" fillId="0" borderId="0" xfId="0" applyFont="1" applyAlignment="1">
      <alignment horizontal="left" vertical="top" wrapText="1"/>
    </xf>
    <xf numFmtId="0" fontId="2" fillId="0" borderId="0" xfId="0" applyFont="1" applyAlignment="1">
      <alignment horizontal="center"/>
    </xf>
    <xf numFmtId="0" fontId="16" fillId="0" borderId="0" xfId="0" applyFont="1" applyAlignment="1">
      <alignment vertical="center"/>
    </xf>
    <xf numFmtId="0" fontId="16" fillId="0" borderId="5" xfId="0" applyFont="1" applyBorder="1" applyAlignment="1">
      <alignment vertical="center"/>
    </xf>
    <xf numFmtId="0" fontId="16" fillId="0" borderId="5" xfId="0" applyFont="1" applyBorder="1" applyAlignment="1" applyProtection="1">
      <alignment vertical="center" shrinkToFit="1"/>
      <protection locked="0"/>
    </xf>
    <xf numFmtId="0" fontId="16" fillId="0" borderId="11"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14" fillId="0" borderId="5" xfId="0" applyFont="1" applyBorder="1" applyAlignment="1" applyProtection="1">
      <alignment vertical="center" shrinkToFit="1"/>
      <protection locked="0"/>
    </xf>
    <xf numFmtId="49" fontId="16" fillId="0" borderId="0" xfId="0" applyNumberFormat="1" applyFont="1" applyAlignment="1" applyProtection="1">
      <alignment horizontal="center"/>
      <protection locked="0"/>
    </xf>
    <xf numFmtId="49" fontId="16" fillId="0" borderId="0" xfId="0" applyNumberFormat="1" applyFont="1" applyProtection="1">
      <protection locked="0"/>
    </xf>
    <xf numFmtId="0" fontId="2" fillId="0" borderId="0" xfId="0" applyFont="1" applyAlignment="1">
      <alignment horizontal="center" vertical="center"/>
    </xf>
    <xf numFmtId="0" fontId="4" fillId="0" borderId="0" xfId="0" applyFont="1" applyAlignment="1">
      <alignment horizontal="left" vertical="center"/>
    </xf>
    <xf numFmtId="0" fontId="22" fillId="0" borderId="0" xfId="0" applyFont="1" applyAlignment="1">
      <alignment horizontal="left" vertical="center"/>
    </xf>
    <xf numFmtId="0" fontId="41" fillId="0" borderId="1" xfId="0" applyFont="1" applyBorder="1" applyAlignment="1">
      <alignment horizontal="center" vertical="center" wrapText="1" shrinkToFit="1"/>
    </xf>
    <xf numFmtId="0" fontId="41" fillId="0" borderId="11" xfId="0" applyFont="1" applyBorder="1" applyAlignment="1">
      <alignment horizontal="center" vertical="center" wrapText="1" shrinkToFit="1"/>
    </xf>
    <xf numFmtId="0" fontId="41" fillId="0" borderId="24" xfId="0" applyFont="1" applyBorder="1" applyAlignment="1">
      <alignment horizontal="center" vertical="center" wrapText="1" shrinkToFit="1"/>
    </xf>
    <xf numFmtId="0" fontId="41" fillId="0" borderId="60"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61" xfId="0" applyFont="1" applyBorder="1" applyAlignment="1">
      <alignment horizontal="center" vertical="center" wrapText="1"/>
    </xf>
    <xf numFmtId="0" fontId="8" fillId="0" borderId="76" xfId="0" applyFont="1" applyBorder="1" applyAlignment="1">
      <alignment horizontal="center" vertical="center"/>
    </xf>
    <xf numFmtId="0" fontId="8" fillId="0" borderId="54" xfId="0" applyFont="1" applyBorder="1" applyAlignment="1">
      <alignment horizontal="center" vertical="center"/>
    </xf>
    <xf numFmtId="0" fontId="8" fillId="0" borderId="59" xfId="0" applyFont="1" applyBorder="1" applyAlignment="1">
      <alignment horizontal="center" vertical="center"/>
    </xf>
    <xf numFmtId="0" fontId="41" fillId="0" borderId="43"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6" xfId="0" applyFont="1" applyBorder="1" applyAlignment="1">
      <alignment horizontal="center" vertical="center" wrapText="1"/>
    </xf>
    <xf numFmtId="0" fontId="61" fillId="0" borderId="52" xfId="0" applyFont="1" applyBorder="1" applyAlignment="1">
      <alignment horizontal="center" vertical="center" shrinkToFit="1"/>
    </xf>
    <xf numFmtId="0" fontId="34" fillId="0" borderId="54" xfId="0" applyFont="1" applyBorder="1" applyAlignment="1">
      <alignment horizontal="center" vertical="center" shrinkToFit="1"/>
    </xf>
    <xf numFmtId="0" fontId="34" fillId="0" borderId="53" xfId="0" applyFont="1" applyBorder="1" applyAlignment="1">
      <alignment horizontal="center" vertical="center" shrinkToFit="1"/>
    </xf>
    <xf numFmtId="0" fontId="2" fillId="0" borderId="2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28" xfId="0" applyFont="1" applyBorder="1" applyAlignment="1">
      <alignment horizontal="center" shrinkToFit="1"/>
    </xf>
    <xf numFmtId="0" fontId="84" fillId="0" borderId="0" xfId="0" applyFont="1" applyAlignment="1">
      <alignment horizontal="center" vertical="center"/>
    </xf>
    <xf numFmtId="0" fontId="48" fillId="0" borderId="0" xfId="0" applyFont="1" applyAlignment="1">
      <alignment horizontal="center" vertical="center"/>
    </xf>
    <xf numFmtId="0" fontId="48" fillId="0" borderId="18" xfId="0" applyFont="1" applyBorder="1" applyAlignment="1">
      <alignment horizontal="center" vertical="center"/>
    </xf>
    <xf numFmtId="0" fontId="32" fillId="0" borderId="11" xfId="0" applyFont="1" applyBorder="1" applyAlignment="1">
      <alignment horizontal="center" vertical="center" wrapText="1"/>
    </xf>
    <xf numFmtId="0" fontId="32" fillId="0" borderId="28"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61" fillId="0" borderId="23"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75" xfId="0" applyFont="1" applyBorder="1" applyAlignment="1">
      <alignment horizontal="center" vertical="center" wrapText="1"/>
    </xf>
    <xf numFmtId="0" fontId="8" fillId="0" borderId="34" xfId="0" applyFont="1" applyBorder="1" applyAlignment="1">
      <alignment horizontal="center" vertical="center"/>
    </xf>
    <xf numFmtId="0" fontId="8" fillId="0" borderId="14" xfId="0" applyFont="1" applyBorder="1" applyAlignment="1">
      <alignment horizontal="center" vertical="center"/>
    </xf>
    <xf numFmtId="0" fontId="8" fillId="0" borderId="78" xfId="0" applyFont="1" applyBorder="1" applyAlignment="1">
      <alignment horizontal="center" vertical="center"/>
    </xf>
    <xf numFmtId="0" fontId="45" fillId="0" borderId="0" xfId="0" applyFont="1" applyAlignment="1">
      <alignment horizontal="left" wrapText="1" indent="1"/>
    </xf>
    <xf numFmtId="0" fontId="45" fillId="0" borderId="51" xfId="0" applyFont="1" applyBorder="1" applyAlignment="1">
      <alignment horizontal="left" wrapText="1" indent="1"/>
    </xf>
    <xf numFmtId="0" fontId="7" fillId="0" borderId="0" xfId="0" applyFont="1" applyAlignment="1">
      <alignment horizontal="left" vertical="center" wrapText="1" indent="1"/>
    </xf>
    <xf numFmtId="0" fontId="28" fillId="0" borderId="0" xfId="0" applyFont="1" applyAlignment="1">
      <alignment horizontal="left" vertical="center" wrapText="1" indent="1"/>
    </xf>
    <xf numFmtId="0" fontId="28" fillId="0" borderId="51" xfId="0" applyFont="1" applyBorder="1" applyAlignment="1">
      <alignment horizontal="left" vertical="center" wrapText="1" indent="1"/>
    </xf>
    <xf numFmtId="0" fontId="45" fillId="0" borderId="0" xfId="0" applyFont="1" applyAlignment="1">
      <alignment horizontal="left" vertical="center" indent="6" shrinkToFit="1"/>
    </xf>
    <xf numFmtId="0" fontId="45" fillId="0" borderId="0" xfId="0" applyFont="1" applyAlignment="1">
      <alignment horizontal="left" vertical="center" indent="1" shrinkToFit="1"/>
    </xf>
    <xf numFmtId="0" fontId="2" fillId="0" borderId="52"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35" fillId="0" borderId="0" xfId="0" applyFont="1" applyAlignment="1">
      <alignment horizontal="left" vertical="top" wrapText="1"/>
    </xf>
    <xf numFmtId="0" fontId="35" fillId="0" borderId="18" xfId="0" applyFont="1" applyBorder="1" applyAlignment="1">
      <alignment horizontal="left" vertical="top" wrapText="1"/>
    </xf>
    <xf numFmtId="0" fontId="35" fillId="0" borderId="18" xfId="0" applyFont="1" applyBorder="1" applyAlignment="1">
      <alignment horizontal="left" vertical="center" wrapText="1"/>
    </xf>
    <xf numFmtId="0" fontId="61" fillId="0" borderId="52" xfId="0" applyFont="1" applyBorder="1" applyAlignment="1">
      <alignment horizontal="left" vertical="center" wrapText="1"/>
    </xf>
    <xf numFmtId="0" fontId="35" fillId="0" borderId="54" xfId="0" applyFont="1" applyBorder="1" applyAlignment="1">
      <alignment horizontal="left" vertical="center" wrapText="1"/>
    </xf>
    <xf numFmtId="0" fontId="35" fillId="0" borderId="49" xfId="0" applyFont="1" applyBorder="1" applyAlignment="1">
      <alignment horizontal="left" vertical="center" wrapText="1"/>
    </xf>
    <xf numFmtId="0" fontId="35" fillId="0" borderId="45" xfId="0" applyFont="1" applyBorder="1" applyAlignment="1">
      <alignment horizontal="left" vertical="center" wrapText="1"/>
    </xf>
    <xf numFmtId="0" fontId="2" fillId="0" borderId="34" xfId="0" applyFont="1" applyBorder="1" applyAlignment="1" applyProtection="1">
      <alignment horizontal="left" vertical="top" wrapText="1" shrinkToFit="1"/>
      <protection locked="0"/>
    </xf>
    <xf numFmtId="0" fontId="32" fillId="0" borderId="14" xfId="0" applyFont="1" applyBorder="1" applyAlignment="1" applyProtection="1">
      <alignment horizontal="left" vertical="top" wrapText="1" shrinkToFit="1"/>
      <protection locked="0"/>
    </xf>
    <xf numFmtId="0" fontId="32" fillId="0" borderId="35" xfId="0" applyFont="1" applyBorder="1" applyAlignment="1" applyProtection="1">
      <alignment horizontal="left" vertical="top" wrapText="1" shrinkToFit="1"/>
      <protection locked="0"/>
    </xf>
    <xf numFmtId="0" fontId="32" fillId="0" borderId="7" xfId="0" applyFont="1" applyBorder="1" applyAlignment="1" applyProtection="1">
      <alignment horizontal="left" vertical="top" wrapText="1" shrinkToFit="1"/>
      <protection locked="0"/>
    </xf>
    <xf numFmtId="0" fontId="32" fillId="0" borderId="0" xfId="0" applyFont="1" applyAlignment="1" applyProtection="1">
      <alignment horizontal="left" vertical="top" wrapText="1" shrinkToFit="1"/>
      <protection locked="0"/>
    </xf>
    <xf numFmtId="0" fontId="32" fillId="0" borderId="8" xfId="0" applyFont="1" applyBorder="1" applyAlignment="1" applyProtection="1">
      <alignment horizontal="left" vertical="top" wrapText="1" shrinkToFit="1"/>
      <protection locked="0"/>
    </xf>
    <xf numFmtId="0" fontId="32" fillId="0" borderId="9" xfId="0" applyFont="1" applyBorder="1" applyAlignment="1" applyProtection="1">
      <alignment horizontal="left" vertical="top" wrapText="1" shrinkToFit="1"/>
      <protection locked="0"/>
    </xf>
    <xf numFmtId="0" fontId="32" fillId="0" borderId="5" xfId="0" applyFont="1" applyBorder="1" applyAlignment="1" applyProtection="1">
      <alignment horizontal="left" vertical="top" wrapText="1" shrinkToFit="1"/>
      <protection locked="0"/>
    </xf>
    <xf numFmtId="0" fontId="32" fillId="0" borderId="6" xfId="0" applyFont="1" applyBorder="1" applyAlignment="1" applyProtection="1">
      <alignment horizontal="left" vertical="top" wrapText="1" shrinkToFit="1"/>
      <protection locked="0"/>
    </xf>
    <xf numFmtId="0" fontId="35" fillId="0" borderId="17" xfId="0" applyFont="1" applyBorder="1" applyAlignment="1">
      <alignment horizontal="center" vertical="center" wrapText="1"/>
    </xf>
    <xf numFmtId="0" fontId="35" fillId="0" borderId="18" xfId="0" applyFont="1" applyBorder="1" applyAlignment="1">
      <alignment horizontal="center" vertical="center"/>
    </xf>
    <xf numFmtId="0" fontId="32" fillId="0" borderId="40"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56" xfId="0" applyFont="1" applyBorder="1" applyAlignment="1" applyProtection="1">
      <alignment horizontal="center" vertical="center" shrinkToFit="1"/>
      <protection locked="0"/>
    </xf>
    <xf numFmtId="0" fontId="36" fillId="0" borderId="0" xfId="0" applyFont="1" applyAlignment="1">
      <alignment horizontal="left" vertical="center" wrapText="1"/>
    </xf>
    <xf numFmtId="0" fontId="35" fillId="0" borderId="3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center" vertical="center" wrapText="1"/>
    </xf>
    <xf numFmtId="0" fontId="35" fillId="0" borderId="51"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30"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18" xfId="0" applyFont="1" applyBorder="1" applyAlignment="1">
      <alignment horizontal="center" vertical="center" wrapText="1"/>
    </xf>
    <xf numFmtId="0" fontId="61" fillId="0" borderId="31" xfId="0" applyFont="1" applyBorder="1" applyAlignment="1">
      <alignment horizontal="center" vertical="center" wrapText="1"/>
    </xf>
    <xf numFmtId="0" fontId="34" fillId="0" borderId="34" xfId="0" applyFont="1" applyBorder="1" applyAlignment="1" applyProtection="1">
      <alignment vertical="top" wrapText="1"/>
      <protection locked="0"/>
    </xf>
    <xf numFmtId="0" fontId="34" fillId="0" borderId="14" xfId="0" applyFont="1" applyBorder="1" applyAlignment="1" applyProtection="1">
      <alignment vertical="top" wrapText="1"/>
      <protection locked="0"/>
    </xf>
    <xf numFmtId="0" fontId="34" fillId="0" borderId="35"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8" xfId="0" applyFont="1" applyBorder="1" applyAlignment="1" applyProtection="1">
      <alignment vertical="top" wrapText="1"/>
      <protection locked="0"/>
    </xf>
    <xf numFmtId="0" fontId="34" fillId="0" borderId="9" xfId="0" applyFont="1" applyBorder="1" applyAlignment="1" applyProtection="1">
      <alignment vertical="top" wrapText="1"/>
      <protection locked="0"/>
    </xf>
    <xf numFmtId="0" fontId="34" fillId="0" borderId="5" xfId="0" applyFont="1" applyBorder="1" applyAlignment="1" applyProtection="1">
      <alignment vertical="top" wrapText="1"/>
      <protection locked="0"/>
    </xf>
    <xf numFmtId="0" fontId="34" fillId="0" borderId="6" xfId="0" applyFont="1" applyBorder="1" applyAlignment="1" applyProtection="1">
      <alignment vertical="top" wrapText="1"/>
      <protection locked="0"/>
    </xf>
    <xf numFmtId="0" fontId="35" fillId="0" borderId="1" xfId="0" applyFont="1" applyBorder="1" applyAlignment="1" applyProtection="1">
      <alignment vertical="center" wrapText="1"/>
      <protection locked="0"/>
    </xf>
    <xf numFmtId="0" fontId="35" fillId="0" borderId="11" xfId="0" applyFont="1" applyBorder="1" applyAlignment="1" applyProtection="1">
      <alignment vertical="center" wrapText="1"/>
      <protection locked="0"/>
    </xf>
    <xf numFmtId="0" fontId="35" fillId="0" borderId="24" xfId="0" applyFont="1" applyBorder="1" applyAlignment="1" applyProtection="1">
      <alignment vertical="center" wrapText="1"/>
      <protection locked="0"/>
    </xf>
    <xf numFmtId="0" fontId="35" fillId="0" borderId="40" xfId="0" applyFont="1" applyBorder="1" applyAlignment="1" applyProtection="1">
      <alignment vertical="center" wrapText="1"/>
      <protection locked="0"/>
    </xf>
    <xf numFmtId="0" fontId="35" fillId="0" borderId="18" xfId="0" applyFont="1" applyBorder="1" applyAlignment="1" applyProtection="1">
      <alignment vertical="center" wrapText="1"/>
      <protection locked="0"/>
    </xf>
    <xf numFmtId="0" fontId="35" fillId="0" borderId="56" xfId="0" applyFont="1" applyBorder="1" applyAlignment="1" applyProtection="1">
      <alignment vertical="center" wrapText="1"/>
      <protection locked="0"/>
    </xf>
    <xf numFmtId="0" fontId="32" fillId="0" borderId="64" xfId="0" applyFont="1" applyBorder="1" applyAlignment="1" applyProtection="1">
      <alignment horizontal="center" vertical="center" shrinkToFit="1"/>
      <protection locked="0"/>
    </xf>
    <xf numFmtId="0" fontId="32" fillId="0" borderId="27" xfId="0" applyFont="1" applyBorder="1" applyAlignment="1" applyProtection="1">
      <alignment horizontal="center" vertical="center" shrinkToFit="1"/>
      <protection locked="0"/>
    </xf>
    <xf numFmtId="0" fontId="32" fillId="0" borderId="37" xfId="0" applyFont="1" applyBorder="1" applyAlignment="1" applyProtection="1">
      <alignment horizontal="center" vertical="center" shrinkToFit="1"/>
      <protection locked="0"/>
    </xf>
    <xf numFmtId="0" fontId="7" fillId="0" borderId="0" xfId="0" applyFont="1" applyAlignment="1">
      <alignment horizontal="center" vertical="top" shrinkToFit="1"/>
    </xf>
    <xf numFmtId="0" fontId="45" fillId="0" borderId="0" xfId="0" applyFont="1" applyAlignment="1">
      <alignment horizontal="center" vertical="center" shrinkToFit="1"/>
    </xf>
    <xf numFmtId="0" fontId="32" fillId="0" borderId="0" xfId="0" applyFont="1" applyAlignment="1">
      <alignment horizontal="left" vertical="center" wrapText="1"/>
    </xf>
    <xf numFmtId="0" fontId="60"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1" xfId="0" applyFont="1" applyBorder="1" applyAlignment="1">
      <alignment horizontal="center" vertical="center" wrapText="1"/>
    </xf>
    <xf numFmtId="177" fontId="78" fillId="0" borderId="0" xfId="0" applyNumberFormat="1" applyFont="1" applyAlignment="1">
      <alignment horizontal="center" vertical="center"/>
    </xf>
    <xf numFmtId="0" fontId="2" fillId="0" borderId="0" xfId="0" applyFont="1" applyAlignment="1">
      <alignment horizontal="left" vertical="center" wrapText="1"/>
    </xf>
    <xf numFmtId="0" fontId="4" fillId="0" borderId="52" xfId="0" applyFont="1" applyBorder="1" applyAlignment="1">
      <alignment horizontal="center" vertical="center"/>
    </xf>
    <xf numFmtId="0" fontId="4" fillId="0" borderId="54" xfId="0" applyFont="1" applyBorder="1" applyAlignment="1">
      <alignment horizontal="center" vertical="center"/>
    </xf>
    <xf numFmtId="0" fontId="2" fillId="0" borderId="9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90" xfId="0" applyFont="1" applyBorder="1" applyAlignment="1" applyProtection="1">
      <alignment horizontal="center" vertical="center"/>
      <protection locked="0"/>
    </xf>
    <xf numFmtId="0" fontId="15" fillId="0" borderId="92" xfId="0" applyFont="1" applyBorder="1" applyAlignment="1" applyProtection="1">
      <alignment horizontal="center" vertical="center"/>
      <protection locked="0"/>
    </xf>
    <xf numFmtId="0" fontId="15" fillId="0" borderId="93" xfId="0" applyFont="1" applyBorder="1" applyAlignment="1" applyProtection="1">
      <alignment horizontal="center" vertical="center"/>
      <protection locked="0"/>
    </xf>
    <xf numFmtId="0" fontId="60"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67" xfId="0" applyFont="1" applyBorder="1" applyAlignment="1">
      <alignment horizontal="center" vertical="center" wrapText="1"/>
    </xf>
    <xf numFmtId="0" fontId="61" fillId="0" borderId="0" xfId="0" applyFont="1"/>
  </cellXfs>
  <cellStyles count="1">
    <cellStyle name="標準" xfId="0" builtinId="0"/>
  </cellStyles>
  <dxfs count="30">
    <dxf>
      <fill>
        <patternFill>
          <bgColor rgb="FFFF0000"/>
        </patternFill>
      </fill>
    </dxf>
    <dxf>
      <font>
        <color theme="0"/>
      </font>
      <fill>
        <patternFill patternType="none">
          <bgColor auto="1"/>
        </patternFill>
      </fill>
    </dxf>
    <dxf>
      <font>
        <color theme="0"/>
      </font>
    </dxf>
    <dxf>
      <fill>
        <patternFill>
          <bgColor rgb="FFFF0000"/>
        </patternFill>
      </fill>
    </dxf>
    <dxf>
      <fill>
        <patternFill>
          <bgColor rgb="FFFF0000"/>
        </patternFill>
      </fill>
    </dxf>
    <dxf>
      <font>
        <color rgb="FFFFFFFF"/>
      </font>
    </dxf>
    <dxf>
      <fill>
        <patternFill>
          <bgColor rgb="FFFF0000"/>
        </patternFill>
      </fill>
    </dxf>
    <dxf>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
      <font>
        <color theme="0"/>
      </font>
    </dxf>
    <dxf>
      <font>
        <color theme="0"/>
      </font>
      <fill>
        <patternFill patternType="none">
          <bgColor auto="1"/>
        </patternFill>
      </fill>
    </dxf>
  </dxfs>
  <tableStyles count="0" defaultTableStyle="TableStyleMedium9" defaultPivotStyle="PivotStyleLight16"/>
  <colors>
    <mruColors>
      <color rgb="FFC0C0C0"/>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B$32" lockText="1" noThreeD="1"/>
</file>

<file path=xl/ctrlProps/ctrlProp12.xml><?xml version="1.0" encoding="utf-8"?>
<formControlPr xmlns="http://schemas.microsoft.com/office/spreadsheetml/2009/9/main" objectType="CheckBox" fmlaLink="$B$31" lockText="1" noThreeD="1"/>
</file>

<file path=xl/ctrlProps/ctrlProp13.xml><?xml version="1.0" encoding="utf-8"?>
<formControlPr xmlns="http://schemas.microsoft.com/office/spreadsheetml/2009/9/main" objectType="CheckBox" fmlaLink="$B$35" lockText="1" noThreeD="1"/>
</file>

<file path=xl/ctrlProps/ctrlProp14.xml><?xml version="1.0" encoding="utf-8"?>
<formControlPr xmlns="http://schemas.microsoft.com/office/spreadsheetml/2009/9/main" objectType="CheckBox" fmlaLink="$B$34" lockText="1" noThreeD="1"/>
</file>

<file path=xl/ctrlProps/ctrlProp15.xml><?xml version="1.0" encoding="utf-8"?>
<formControlPr xmlns="http://schemas.microsoft.com/office/spreadsheetml/2009/9/main" objectType="CheckBox" fmlaLink="$B$38" lockText="1" noThreeD="1"/>
</file>

<file path=xl/ctrlProps/ctrlProp16.xml><?xml version="1.0" encoding="utf-8"?>
<formControlPr xmlns="http://schemas.microsoft.com/office/spreadsheetml/2009/9/main" objectType="CheckBox" fmlaLink="$B$37" lockText="1" noThreeD="1"/>
</file>

<file path=xl/ctrlProps/ctrlProp2.xml><?xml version="1.0" encoding="utf-8"?>
<formControlPr xmlns="http://schemas.microsoft.com/office/spreadsheetml/2009/9/main" objectType="CheckBox" fmlaLink="$L$4" lockText="1" noThreeD="1"/>
</file>

<file path=xl/ctrlProps/ctrlProp3.xml><?xml version="1.0" encoding="utf-8"?>
<formControlPr xmlns="http://schemas.microsoft.com/office/spreadsheetml/2009/9/main" objectType="CheckBox" fmlaLink="$E$6" lockText="1" noThreeD="1"/>
</file>

<file path=xl/ctrlProps/ctrlProp4.xml><?xml version="1.0" encoding="utf-8"?>
<formControlPr xmlns="http://schemas.microsoft.com/office/spreadsheetml/2009/9/main" objectType="CheckBox" fmlaLink="$N$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9" lockText="1" noThreeD="1"/>
</file>

<file path=xl/ctrlProps/ctrlProp8.xml><?xml version="1.0" encoding="utf-8"?>
<formControlPr xmlns="http://schemas.microsoft.com/office/spreadsheetml/2009/9/main" objectType="CheckBox" fmlaLink="$A$33" lockText="1" noThreeD="1"/>
</file>

<file path=xl/ctrlProps/ctrlProp9.xml><?xml version="1.0" encoding="utf-8"?>
<formControlPr xmlns="http://schemas.microsoft.com/office/spreadsheetml/2009/9/main" objectType="CheckBox" fmlaLink="$A$36" lockText="1" noThreeD="1"/>
</file>

<file path=xl/drawings/drawing1.xml><?xml version="1.0" encoding="utf-8"?>
<xdr:wsDr xmlns:xdr="http://schemas.openxmlformats.org/drawingml/2006/spreadsheetDrawing" xmlns:a="http://schemas.openxmlformats.org/drawingml/2006/main">
  <xdr:twoCellAnchor>
    <xdr:from>
      <xdr:col>0</xdr:col>
      <xdr:colOff>28578</xdr:colOff>
      <xdr:row>10</xdr:row>
      <xdr:rowOff>7684</xdr:rowOff>
    </xdr:from>
    <xdr:to>
      <xdr:col>2</xdr:col>
      <xdr:colOff>266700</xdr:colOff>
      <xdr:row>12</xdr:row>
      <xdr:rowOff>156911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8578" y="2407984"/>
          <a:ext cx="1019172" cy="720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英字氏名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外国籍の方はﾊﾟｽﾎﾟｰﾄのｱﾙﾌｧﾍﾞｯﾄ表記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21</xdr:col>
      <xdr:colOff>4763</xdr:colOff>
      <xdr:row>11</xdr:row>
      <xdr:rowOff>409574</xdr:rowOff>
    </xdr:from>
    <xdr:to>
      <xdr:col>25</xdr:col>
      <xdr:colOff>65315</xdr:colOff>
      <xdr:row>16</xdr:row>
      <xdr:rowOff>200025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910263" y="2907845"/>
          <a:ext cx="1274309" cy="1847851"/>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上半身、無帽、背景なし</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正面向き</a:t>
          </a:r>
          <a:endPar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ＭＳ 明朝" panose="02020609040205080304" pitchFamily="17" charset="-128"/>
              <a:cs typeface="Times New Roman" panose="02020603050405020304" pitchFamily="18" charset="0"/>
            </a:rPr>
            <a:t>3. </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最近</a:t>
          </a:r>
          <a:r>
            <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ヵ月以内に撮影され</a:t>
          </a:r>
          <a:br>
            <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たもの</a:t>
          </a:r>
          <a:br>
            <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Taken within 3 months</a:t>
          </a:r>
          <a:b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b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4</a:t>
          </a: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写真の裏に氏名を記入し</a:t>
          </a:r>
          <a:br>
            <a:rPr kumimoji="1" lang="en-US" altLang="ja-JP"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b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全面にのりづけ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590" b="0" i="0" u="none" strike="noStrike" kern="0" cap="none" spc="0" normalizeH="0" baseline="0" noProof="0">
              <a:ln>
                <a:noFill/>
              </a:ln>
              <a:solidFill>
                <a:prstClr val="black"/>
              </a:solidFill>
              <a:effectLst/>
              <a:uLnTx/>
              <a:uFillTx/>
              <a:latin typeface="+mn-lt"/>
              <a:ea typeface="+mn-ea"/>
              <a:cs typeface="+mn-cs"/>
            </a:rPr>
            <a:t>    </a:t>
          </a: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Write your name on the back </a:t>
          </a:r>
          <a:b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br>
          <a:r>
            <a:rPr kumimoji="1" lang="ja-JP" altLang="en-US"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1" lang="en-US" altLang="ja-JP" sz="59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of the photo and glue it here.</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95249</xdr:colOff>
      <xdr:row>11</xdr:row>
      <xdr:rowOff>333375</xdr:rowOff>
    </xdr:from>
    <xdr:to>
      <xdr:col>25</xdr:col>
      <xdr:colOff>12224</xdr:colOff>
      <xdr:row>16</xdr:row>
      <xdr:rowOff>13500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38824" y="2828925"/>
          <a:ext cx="1260000" cy="1728000"/>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5</xdr:col>
          <xdr:colOff>85725</xdr:colOff>
          <xdr:row>4</xdr:row>
          <xdr:rowOff>152400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57150</xdr:rowOff>
        </xdr:from>
        <xdr:to>
          <xdr:col>12</xdr:col>
          <xdr:colOff>38100</xdr:colOff>
          <xdr:row>4</xdr:row>
          <xdr:rowOff>152400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28575</xdr:rowOff>
        </xdr:from>
        <xdr:to>
          <xdr:col>5</xdr:col>
          <xdr:colOff>76200</xdr:colOff>
          <xdr:row>6</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28575</xdr:rowOff>
        </xdr:from>
        <xdr:to>
          <xdr:col>14</xdr:col>
          <xdr:colOff>57150</xdr:colOff>
          <xdr:row>6</xdr:row>
          <xdr:rowOff>161925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28575</xdr:rowOff>
        </xdr:from>
        <xdr:to>
          <xdr:col>22</xdr:col>
          <xdr:colOff>28575</xdr:colOff>
          <xdr:row>9</xdr:row>
          <xdr:rowOff>352425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xdr:row>
          <xdr:rowOff>28575</xdr:rowOff>
        </xdr:from>
        <xdr:to>
          <xdr:col>24</xdr:col>
          <xdr:colOff>85725</xdr:colOff>
          <xdr:row>9</xdr:row>
          <xdr:rowOff>352425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314325</xdr:rowOff>
        </xdr:from>
        <xdr:to>
          <xdr:col>0</xdr:col>
          <xdr:colOff>342900</xdr:colOff>
          <xdr:row>29</xdr:row>
          <xdr:rowOff>95250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0</xdr:col>
          <xdr:colOff>342900</xdr:colOff>
          <xdr:row>33</xdr:row>
          <xdr:rowOff>85725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0</xdr:col>
          <xdr:colOff>352425</xdr:colOff>
          <xdr:row>36</xdr:row>
          <xdr:rowOff>85725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247650</xdr:rowOff>
        </xdr:from>
        <xdr:to>
          <xdr:col>2</xdr:col>
          <xdr:colOff>19050</xdr:colOff>
          <xdr:row>30</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19050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247650</xdr:rowOff>
        </xdr:from>
        <xdr:to>
          <xdr:col>2</xdr:col>
          <xdr:colOff>19050</xdr:colOff>
          <xdr:row>31</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228600</xdr:rowOff>
        </xdr:from>
        <xdr:to>
          <xdr:col>2</xdr:col>
          <xdr:colOff>19050</xdr:colOff>
          <xdr:row>35</xdr:row>
          <xdr:rowOff>47625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257175</xdr:rowOff>
        </xdr:from>
        <xdr:to>
          <xdr:col>2</xdr:col>
          <xdr:colOff>19050</xdr:colOff>
          <xdr:row>34</xdr:row>
          <xdr:rowOff>19050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247650</xdr:rowOff>
        </xdr:from>
        <xdr:to>
          <xdr:col>2</xdr:col>
          <xdr:colOff>19050</xdr:colOff>
          <xdr:row>38</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266700</xdr:rowOff>
        </xdr:from>
        <xdr:to>
          <xdr:col>2</xdr:col>
          <xdr:colOff>19050</xdr:colOff>
          <xdr:row>37</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133350</xdr:colOff>
      <xdr:row>71</xdr:row>
      <xdr:rowOff>0</xdr:rowOff>
    </xdr:from>
    <xdr:to>
      <xdr:col>31</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161925</xdr:colOff>
      <xdr:row>18</xdr:row>
      <xdr:rowOff>57151</xdr:rowOff>
    </xdr:from>
    <xdr:to>
      <xdr:col>23</xdr:col>
      <xdr:colOff>0</xdr:colOff>
      <xdr:row>23</xdr:row>
      <xdr:rowOff>288759</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53150" y="5057776"/>
          <a:ext cx="1162050" cy="1212683"/>
          <a:chOff x="778" y="420"/>
          <a:chExt cx="83" cy="80"/>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80"/>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4"/>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43</xdr:row>
      <xdr:rowOff>38100</xdr:rowOff>
    </xdr:from>
    <xdr:to>
      <xdr:col>22</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05251" y="10534650"/>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31</xdr:row>
      <xdr:rowOff>76200</xdr:rowOff>
    </xdr:from>
    <xdr:to>
      <xdr:col>21</xdr:col>
      <xdr:colOff>171450</xdr:colOff>
      <xdr:row>39</xdr:row>
      <xdr:rowOff>186600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5114925" y="8353425"/>
          <a:ext cx="1276350" cy="1634400"/>
        </a:xfrm>
        <a:prstGeom prst="rect">
          <a:avLst/>
        </a:prstGeom>
        <a:solidFill>
          <a:srgbClr val="FFFFFF"/>
        </a:solidFill>
        <a:ln w="28575" cmpd="dbl">
          <a:solidFill>
            <a:srgbClr val="000000"/>
          </a:solidFill>
          <a:miter lim="800000"/>
          <a:headEnd/>
          <a:tailEnd/>
        </a:ln>
      </xdr:spPr>
    </xdr:sp>
    <xdr:clientData/>
  </xdr:twoCellAnchor>
  <xdr:twoCellAnchor>
    <xdr:from>
      <xdr:col>16</xdr:col>
      <xdr:colOff>301625</xdr:colOff>
      <xdr:row>33</xdr:row>
      <xdr:rowOff>123825</xdr:rowOff>
    </xdr:from>
    <xdr:to>
      <xdr:col>21</xdr:col>
      <xdr:colOff>133350</xdr:colOff>
      <xdr:row>35</xdr:row>
      <xdr:rowOff>180975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59375" y="8782050"/>
          <a:ext cx="1193800" cy="438150"/>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ctr"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76198</xdr:colOff>
      <xdr:row>3</xdr:row>
      <xdr:rowOff>200025</xdr:rowOff>
    </xdr:from>
    <xdr:to>
      <xdr:col>7</xdr:col>
      <xdr:colOff>184198</xdr:colOff>
      <xdr:row>3</xdr:row>
      <xdr:rowOff>308025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305048"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133348</xdr:colOff>
      <xdr:row>3</xdr:row>
      <xdr:rowOff>200025</xdr:rowOff>
    </xdr:from>
    <xdr:to>
      <xdr:col>12</xdr:col>
      <xdr:colOff>241348</xdr:colOff>
      <xdr:row>3</xdr:row>
      <xdr:rowOff>308025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743323"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4</xdr:row>
      <xdr:rowOff>180975</xdr:rowOff>
    </xdr:from>
    <xdr:to>
      <xdr:col>7</xdr:col>
      <xdr:colOff>174675</xdr:colOff>
      <xdr:row>5</xdr:row>
      <xdr:rowOff>50850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81250" y="15811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xdr:colOff>
      <xdr:row>4</xdr:row>
      <xdr:rowOff>180975</xdr:rowOff>
    </xdr:from>
    <xdr:to>
      <xdr:col>14</xdr:col>
      <xdr:colOff>174675</xdr:colOff>
      <xdr:row>5</xdr:row>
      <xdr:rowOff>50850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524375" y="15811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168088</xdr:colOff>
      <xdr:row>10</xdr:row>
      <xdr:rowOff>11206</xdr:rowOff>
    </xdr:from>
    <xdr:to>
      <xdr:col>17</xdr:col>
      <xdr:colOff>95250</xdr:colOff>
      <xdr:row>21</xdr:row>
      <xdr:rowOff>22412</xdr:rowOff>
    </xdr:to>
    <xdr:sp macro="" textlink="">
      <xdr:nvSpPr>
        <xdr:cNvPr id="22" name="正方形/長方形 21">
          <a:extLst>
            <a:ext uri="{FF2B5EF4-FFF2-40B4-BE49-F238E27FC236}">
              <a16:creationId xmlns:a16="http://schemas.microsoft.com/office/drawing/2014/main" id="{B657E4F9-9443-402A-837E-2CEB7E9BF759}"/>
            </a:ext>
          </a:extLst>
        </xdr:cNvPr>
        <xdr:cNvSpPr/>
      </xdr:nvSpPr>
      <xdr:spPr>
        <a:xfrm>
          <a:off x="1825438" y="5764306"/>
          <a:ext cx="2965637" cy="21448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212909</xdr:colOff>
      <xdr:row>10</xdr:row>
      <xdr:rowOff>285750</xdr:rowOff>
    </xdr:from>
    <xdr:to>
      <xdr:col>9</xdr:col>
      <xdr:colOff>180975</xdr:colOff>
      <xdr:row>12</xdr:row>
      <xdr:rowOff>112058</xdr:rowOff>
    </xdr:to>
    <xdr:sp macro="" textlink="">
      <xdr:nvSpPr>
        <xdr:cNvPr id="23" name="テキスト ボックス 22">
          <a:extLst>
            <a:ext uri="{FF2B5EF4-FFF2-40B4-BE49-F238E27FC236}">
              <a16:creationId xmlns:a16="http://schemas.microsoft.com/office/drawing/2014/main" id="{F23218BD-B1F1-4B51-AA05-E0F292D474F1}"/>
            </a:ext>
          </a:extLst>
        </xdr:cNvPr>
        <xdr:cNvSpPr txBox="1"/>
      </xdr:nvSpPr>
      <xdr:spPr>
        <a:xfrm>
          <a:off x="1870259" y="6038850"/>
          <a:ext cx="796741" cy="33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6</xdr:col>
      <xdr:colOff>225798</xdr:colOff>
      <xdr:row>14</xdr:row>
      <xdr:rowOff>190499</xdr:rowOff>
    </xdr:from>
    <xdr:to>
      <xdr:col>10</xdr:col>
      <xdr:colOff>152400</xdr:colOff>
      <xdr:row>17</xdr:row>
      <xdr:rowOff>168087</xdr:rowOff>
    </xdr:to>
    <xdr:sp macro="" textlink="">
      <xdr:nvSpPr>
        <xdr:cNvPr id="24" name="テキスト ボックス 23">
          <a:extLst>
            <a:ext uri="{FF2B5EF4-FFF2-40B4-BE49-F238E27FC236}">
              <a16:creationId xmlns:a16="http://schemas.microsoft.com/office/drawing/2014/main" id="{78C02580-E533-4823-82BC-6DA997C26838}"/>
            </a:ext>
          </a:extLst>
        </xdr:cNvPr>
        <xdr:cNvSpPr txBox="1"/>
      </xdr:nvSpPr>
      <xdr:spPr>
        <a:xfrm>
          <a:off x="1883148" y="6800849"/>
          <a:ext cx="1031502" cy="53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6</xdr:col>
      <xdr:colOff>235323</xdr:colOff>
      <xdr:row>18</xdr:row>
      <xdr:rowOff>12886</xdr:rowOff>
    </xdr:from>
    <xdr:to>
      <xdr:col>10</xdr:col>
      <xdr:colOff>180975</xdr:colOff>
      <xdr:row>20</xdr:row>
      <xdr:rowOff>123264</xdr:rowOff>
    </xdr:to>
    <xdr:sp macro="" textlink="">
      <xdr:nvSpPr>
        <xdr:cNvPr id="25" name="テキスト ボックス 24">
          <a:extLst>
            <a:ext uri="{FF2B5EF4-FFF2-40B4-BE49-F238E27FC236}">
              <a16:creationId xmlns:a16="http://schemas.microsoft.com/office/drawing/2014/main" id="{C50403A6-B186-42A8-A06E-B7BE50FF8287}"/>
            </a:ext>
          </a:extLst>
        </xdr:cNvPr>
        <xdr:cNvSpPr txBox="1"/>
      </xdr:nvSpPr>
      <xdr:spPr>
        <a:xfrm>
          <a:off x="1892673" y="7356661"/>
          <a:ext cx="1050552" cy="472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16</xdr:col>
      <xdr:colOff>28575</xdr:colOff>
      <xdr:row>15</xdr:row>
      <xdr:rowOff>142875</xdr:rowOff>
    </xdr:from>
    <xdr:to>
      <xdr:col>17</xdr:col>
      <xdr:colOff>171450</xdr:colOff>
      <xdr:row>18</xdr:row>
      <xdr:rowOff>62753</xdr:rowOff>
    </xdr:to>
    <xdr:sp macro="" textlink="">
      <xdr:nvSpPr>
        <xdr:cNvPr id="26" name="テキスト ボックス 25">
          <a:extLst>
            <a:ext uri="{FF2B5EF4-FFF2-40B4-BE49-F238E27FC236}">
              <a16:creationId xmlns:a16="http://schemas.microsoft.com/office/drawing/2014/main" id="{D1C9A23C-F412-49FE-9C7C-2569F06BD00A}"/>
            </a:ext>
          </a:extLst>
        </xdr:cNvPr>
        <xdr:cNvSpPr txBox="1"/>
      </xdr:nvSpPr>
      <xdr:spPr>
        <a:xfrm>
          <a:off x="4448175" y="6943725"/>
          <a:ext cx="419100" cy="462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4671-6697-461B-ACF5-AD421351A66F}">
  <dimension ref="A1:X9"/>
  <sheetViews>
    <sheetView workbookViewId="0">
      <selection activeCell="H17" sqref="H17"/>
    </sheetView>
  </sheetViews>
  <sheetFormatPr defaultRowHeight="13.5"/>
  <cols>
    <col min="1" max="1" width="48.25" customWidth="1"/>
    <col min="2" max="2" width="13" bestFit="1" customWidth="1"/>
    <col min="3" max="3" width="18.875" bestFit="1" customWidth="1"/>
    <col min="4" max="4" width="9" bestFit="1" customWidth="1"/>
    <col min="5" max="5" width="13.25" customWidth="1"/>
    <col min="6" max="6" width="13" bestFit="1" customWidth="1"/>
    <col min="7" max="7" width="9" bestFit="1" customWidth="1"/>
  </cols>
  <sheetData>
    <row r="1" spans="1:24">
      <c r="B1" s="227" t="s">
        <v>67</v>
      </c>
      <c r="C1" s="227"/>
      <c r="D1" s="227"/>
      <c r="E1" s="228" t="s">
        <v>68</v>
      </c>
      <c r="F1" s="228"/>
      <c r="G1" s="228"/>
    </row>
    <row r="2" spans="1:24" ht="27">
      <c r="B2" s="5" t="s">
        <v>55</v>
      </c>
      <c r="C2" s="5" t="s">
        <v>56</v>
      </c>
      <c r="D2" s="6" t="s">
        <v>57</v>
      </c>
      <c r="E2" s="7" t="s">
        <v>55</v>
      </c>
      <c r="F2" s="7" t="s">
        <v>56</v>
      </c>
      <c r="G2" s="8" t="s">
        <v>57</v>
      </c>
    </row>
    <row r="3" spans="1:24">
      <c r="A3" s="1" t="s">
        <v>44</v>
      </c>
      <c r="B3" s="9" t="s">
        <v>58</v>
      </c>
      <c r="C3" s="18">
        <v>0.41666666666666669</v>
      </c>
      <c r="D3" s="10">
        <f>IF(C3="別途連絡 Inform Later","20分前
 20 minutes before the start",C3-IF(B3="面接","0:20","0:30"))</f>
        <v>0.40277777777777779</v>
      </c>
      <c r="E3" s="11" t="s">
        <v>58</v>
      </c>
      <c r="F3" s="12">
        <v>0.41666666666666669</v>
      </c>
      <c r="G3" s="13">
        <f>IF(F3="別途連絡 Inform Later","20分前
 20 minutes before the start",F3-IF(E3="面接","0:20","0:30"))</f>
        <v>0.40277777777777779</v>
      </c>
    </row>
    <row r="4" spans="1:24">
      <c r="A4" s="2" t="s">
        <v>53</v>
      </c>
      <c r="B4" s="14" t="s">
        <v>58</v>
      </c>
      <c r="C4" s="18">
        <v>0.41666666666666669</v>
      </c>
      <c r="D4" s="10">
        <f t="shared" ref="D4:D8" si="0">IF(C4="別途連絡 Inform Later","20分前
 20 minutes before the start",C4-IF(B4="面接","0:20","0:30"))</f>
        <v>0.40277777777777779</v>
      </c>
      <c r="E4" s="15" t="s">
        <v>58</v>
      </c>
      <c r="F4" s="12">
        <v>0.41666666666666669</v>
      </c>
      <c r="G4" s="13">
        <f t="shared" ref="G4:G8" si="1">IF(F4="別途連絡 Inform Later","20分前
 20 minutes before the start",F4-IF(E4="面接","0:20","0:30"))</f>
        <v>0.40277777777777779</v>
      </c>
      <c r="H4" s="1"/>
      <c r="I4" s="1"/>
      <c r="J4" s="1"/>
      <c r="K4" s="1"/>
      <c r="L4" s="1"/>
      <c r="M4" s="1"/>
      <c r="N4" s="1"/>
      <c r="O4" s="1"/>
      <c r="P4" s="1"/>
      <c r="Q4" s="1"/>
      <c r="R4" s="1"/>
      <c r="S4" s="1"/>
      <c r="T4" s="1"/>
      <c r="U4" s="1"/>
      <c r="V4" s="1"/>
      <c r="W4" s="1"/>
      <c r="X4" s="1"/>
    </row>
    <row r="5" spans="1:24">
      <c r="A5" s="1" t="s">
        <v>45</v>
      </c>
      <c r="B5" s="9" t="s">
        <v>58</v>
      </c>
      <c r="C5" s="18">
        <v>0.41666666666666669</v>
      </c>
      <c r="D5" s="10">
        <f t="shared" si="0"/>
        <v>0.40277777777777779</v>
      </c>
      <c r="E5" s="11" t="s">
        <v>58</v>
      </c>
      <c r="F5" s="12">
        <v>0.41666666666666669</v>
      </c>
      <c r="G5" s="13">
        <f t="shared" si="1"/>
        <v>0.40277777777777779</v>
      </c>
      <c r="H5" s="1"/>
      <c r="I5" s="1"/>
      <c r="J5" s="1"/>
      <c r="K5" s="1"/>
      <c r="L5" s="1"/>
      <c r="M5" s="1"/>
      <c r="N5" s="1"/>
      <c r="O5" s="1"/>
      <c r="P5" s="1"/>
      <c r="Q5" s="3"/>
      <c r="R5" s="3"/>
      <c r="S5" s="3"/>
      <c r="T5" s="3"/>
      <c r="U5" s="3"/>
      <c r="V5" s="3"/>
      <c r="W5" s="3"/>
      <c r="X5" s="3"/>
    </row>
    <row r="6" spans="1:24">
      <c r="A6" s="1" t="s">
        <v>46</v>
      </c>
      <c r="B6" s="9" t="s">
        <v>58</v>
      </c>
      <c r="C6" s="18">
        <v>0.41666666666666669</v>
      </c>
      <c r="D6" s="10">
        <f t="shared" si="0"/>
        <v>0.40277777777777779</v>
      </c>
      <c r="E6" s="11" t="s">
        <v>58</v>
      </c>
      <c r="F6" s="12">
        <v>0.41666666666666669</v>
      </c>
      <c r="G6" s="13">
        <f t="shared" si="1"/>
        <v>0.40277777777777779</v>
      </c>
      <c r="H6" s="1"/>
      <c r="I6" s="1"/>
      <c r="J6" s="1"/>
      <c r="K6" s="1"/>
      <c r="L6" s="1"/>
      <c r="M6" s="1"/>
      <c r="N6" s="1"/>
      <c r="O6" s="1"/>
      <c r="P6" s="1"/>
      <c r="Q6" s="1"/>
      <c r="R6" s="1"/>
      <c r="S6" s="1"/>
      <c r="T6" s="1"/>
      <c r="U6" s="1"/>
      <c r="V6" s="1"/>
      <c r="W6" s="1"/>
      <c r="X6" s="1"/>
    </row>
    <row r="7" spans="1:24">
      <c r="A7" s="4" t="s">
        <v>47</v>
      </c>
      <c r="B7" s="16" t="s">
        <v>58</v>
      </c>
      <c r="C7" s="18">
        <v>0.41666666666666669</v>
      </c>
      <c r="D7" s="10">
        <f t="shared" si="0"/>
        <v>0.40277777777777779</v>
      </c>
      <c r="E7" s="17" t="s">
        <v>58</v>
      </c>
      <c r="F7" s="12">
        <v>0.41666666666666669</v>
      </c>
      <c r="G7" s="13">
        <f t="shared" si="1"/>
        <v>0.40277777777777779</v>
      </c>
      <c r="H7" s="1"/>
      <c r="I7" s="1"/>
      <c r="J7" s="1"/>
      <c r="K7" s="1"/>
      <c r="L7" s="1"/>
      <c r="M7" s="1"/>
      <c r="N7" s="1"/>
      <c r="O7" s="1"/>
      <c r="P7" s="1"/>
      <c r="Q7" s="3"/>
      <c r="R7" s="3"/>
      <c r="S7" s="3"/>
      <c r="T7" s="3"/>
      <c r="U7" s="3"/>
      <c r="V7" s="3"/>
      <c r="W7" s="3"/>
      <c r="X7" s="3"/>
    </row>
    <row r="8" spans="1:24">
      <c r="A8" s="1" t="s">
        <v>48</v>
      </c>
      <c r="B8" s="9" t="s">
        <v>58</v>
      </c>
      <c r="C8" s="18">
        <v>0.41666666666666669</v>
      </c>
      <c r="D8" s="10">
        <f t="shared" si="0"/>
        <v>0.40277777777777779</v>
      </c>
      <c r="E8" s="11" t="s">
        <v>58</v>
      </c>
      <c r="F8" s="12">
        <v>0.41666666666666669</v>
      </c>
      <c r="G8" s="13">
        <f t="shared" si="1"/>
        <v>0.40277777777777779</v>
      </c>
      <c r="H8" s="4"/>
      <c r="I8" s="4"/>
      <c r="J8" s="4"/>
      <c r="K8" s="4"/>
      <c r="L8" s="4"/>
      <c r="M8" s="4"/>
      <c r="N8" s="4"/>
      <c r="O8" s="4"/>
      <c r="P8" s="4"/>
      <c r="Q8" s="4"/>
      <c r="R8" s="4"/>
      <c r="S8" s="4"/>
      <c r="T8" s="4"/>
      <c r="U8" s="4"/>
      <c r="V8" s="4"/>
      <c r="W8" s="4"/>
      <c r="X8" s="4"/>
    </row>
    <row r="9" spans="1:24">
      <c r="A9" s="1" t="s">
        <v>49</v>
      </c>
      <c r="B9" s="9" t="s">
        <v>58</v>
      </c>
      <c r="C9" s="18">
        <v>0.41666666666666669</v>
      </c>
      <c r="D9" s="10">
        <f>IF(C9="別途連絡 Inform Later","20分前
 20 minutes before the start",C9-IF(B9="面接","0:20","0:30"))</f>
        <v>0.40277777777777779</v>
      </c>
      <c r="E9" s="11" t="s">
        <v>58</v>
      </c>
      <c r="F9" s="12">
        <v>0.41666666666666669</v>
      </c>
      <c r="G9" s="13">
        <f>IF(F9="別途連絡 Inform Later","20分前
 20 minutes before the start",F9-IF(E9="面接","0:20","0:30"))</f>
        <v>0.40277777777777779</v>
      </c>
      <c r="H9" s="1"/>
      <c r="I9" s="1"/>
      <c r="J9" s="1"/>
      <c r="K9" s="1"/>
      <c r="L9" s="1"/>
      <c r="M9" s="1"/>
      <c r="N9" s="1"/>
      <c r="O9" s="1"/>
      <c r="P9" s="1"/>
      <c r="Q9" s="1"/>
      <c r="R9" s="1"/>
      <c r="S9" s="1"/>
      <c r="T9" s="1"/>
      <c r="U9" s="1"/>
      <c r="V9" s="1"/>
      <c r="W9" s="1"/>
      <c r="X9" s="1"/>
    </row>
  </sheetData>
  <sheetProtection selectLockedCells="1"/>
  <mergeCells count="2">
    <mergeCell ref="B1:D1"/>
    <mergeCell ref="E1:G1"/>
  </mergeCells>
  <phoneticPr fontId="1"/>
  <conditionalFormatting sqref="A4">
    <cfRule type="expression" dxfId="29" priority="4">
      <formula>$J$7="■"</formula>
    </cfRule>
  </conditionalFormatting>
  <conditionalFormatting sqref="A6">
    <cfRule type="expression" dxfId="28" priority="3">
      <formula>$J$7="■"</formula>
    </cfRule>
  </conditionalFormatting>
  <conditionalFormatting sqref="B4 E4">
    <cfRule type="expression" dxfId="27" priority="2">
      <formula>$H$7="■"</formula>
    </cfRule>
  </conditionalFormatting>
  <conditionalFormatting sqref="B6 E6">
    <cfRule type="expression" dxfId="26" priority="1">
      <formula>$H$7="■"</formula>
    </cfRule>
  </conditionalFormatting>
  <dataValidations count="1">
    <dataValidation type="list" allowBlank="1" showInputMessage="1" showErrorMessage="1" sqref="B3:B9 E3:E9" xr:uid="{B664CA9D-2D39-42E5-816F-C29EB86F98D5}">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92"/>
  <sheetViews>
    <sheetView showGridLines="0" tabSelected="1" view="pageBreakPreview" zoomScaleNormal="100" zoomScaleSheetLayoutView="100" workbookViewId="0">
      <selection activeCell="D8" sqref="D8:L8"/>
    </sheetView>
  </sheetViews>
  <sheetFormatPr defaultRowHeight="15" customHeight="1"/>
  <cols>
    <col min="1" max="1" width="5.625" style="27" customWidth="1"/>
    <col min="2" max="2" width="4.625" style="27" customWidth="1"/>
    <col min="3" max="3" width="4" style="27" customWidth="1"/>
    <col min="4" max="4" width="3.375" style="27" customWidth="1"/>
    <col min="5" max="5" width="2.75" style="27" customWidth="1"/>
    <col min="6" max="14" width="3.625" style="27" customWidth="1"/>
    <col min="15" max="15" width="6.75" style="27" customWidth="1"/>
    <col min="16" max="17" width="2.625" style="27" customWidth="1"/>
    <col min="18" max="19" width="3.625" style="27" customWidth="1"/>
    <col min="20" max="20" width="3.125" style="27" customWidth="1"/>
    <col min="21" max="21" width="1.75" style="27" customWidth="1"/>
    <col min="22" max="22" width="2.625" style="27" customWidth="1"/>
    <col min="23" max="23" width="4.625" style="27" customWidth="1"/>
    <col min="24" max="24" width="3.625" style="27" customWidth="1"/>
    <col min="25" max="25" width="5" style="27" customWidth="1"/>
    <col min="26" max="26" width="1.375" style="27" customWidth="1"/>
    <col min="27" max="27" width="3.625" style="27" hidden="1" customWidth="1"/>
    <col min="28" max="28" width="9" style="27" hidden="1" customWidth="1"/>
    <col min="29" max="29" width="10.875" style="27" hidden="1" customWidth="1"/>
    <col min="30" max="31" width="9" style="27" hidden="1" customWidth="1"/>
    <col min="32" max="16384" width="9" style="27"/>
  </cols>
  <sheetData>
    <row r="1" spans="1:31" ht="24.95" customHeight="1">
      <c r="A1" s="135">
        <v>2026</v>
      </c>
      <c r="B1" s="136" t="s">
        <v>51</v>
      </c>
      <c r="C1" s="137" t="s">
        <v>17</v>
      </c>
      <c r="D1" s="234" t="str">
        <f>IF(C1="4月","入学　北九州市立大学大学院 国際環境工学研究科（博士後期課程)　入学願書","入学・"&amp;A1+1&amp;"年度 4月入学 北九州市立大学大学院 国際環境工学研究科（博士後期課程)　入学願書")</f>
        <v>入学　北九州市立大学大学院 国際環境工学研究科（博士後期課程)　入学願書</v>
      </c>
      <c r="E1" s="234"/>
      <c r="F1" s="234"/>
      <c r="G1" s="234"/>
      <c r="H1" s="234"/>
      <c r="I1" s="234"/>
      <c r="J1" s="234"/>
      <c r="K1" s="234"/>
      <c r="L1" s="234"/>
      <c r="M1" s="234"/>
      <c r="N1" s="234"/>
      <c r="O1" s="234"/>
      <c r="P1" s="234"/>
      <c r="Q1" s="234"/>
      <c r="R1" s="234"/>
      <c r="S1" s="234"/>
      <c r="T1" s="234"/>
      <c r="U1" s="234"/>
      <c r="V1" s="234"/>
      <c r="W1" s="234"/>
      <c r="X1" s="234"/>
      <c r="Y1" s="234"/>
      <c r="Z1" s="234"/>
      <c r="AD1">
        <v>1</v>
      </c>
      <c r="AE1" t="s">
        <v>17</v>
      </c>
    </row>
    <row r="2" spans="1:31" ht="18" customHeight="1">
      <c r="A2" s="366" t="str">
        <f>IF(C1="4月","April","October")&amp;" "&amp;A1&amp; " Enrollment ：Graduate School of Environmental Engineering, "</f>
        <v xml:space="preserve">April 2026 Enrollment ：Graduate School of Environmental Engineering, </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B2" s="67"/>
      <c r="AD2">
        <v>2</v>
      </c>
      <c r="AE2" t="s">
        <v>18</v>
      </c>
    </row>
    <row r="3" spans="1:31" ht="23.25" customHeight="1" thickBot="1">
      <c r="A3" s="367" t="s">
        <v>121</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B3" s="67"/>
      <c r="AD3">
        <v>3</v>
      </c>
    </row>
    <row r="4" spans="1:31" ht="18" customHeight="1">
      <c r="A4" s="393" t="s">
        <v>16</v>
      </c>
      <c r="B4" s="394"/>
      <c r="C4" s="394"/>
      <c r="D4" s="138"/>
      <c r="E4" s="399" t="b">
        <v>0</v>
      </c>
      <c r="F4" s="250" t="s">
        <v>81</v>
      </c>
      <c r="G4" s="250"/>
      <c r="H4" s="139"/>
      <c r="I4" s="139"/>
      <c r="J4" s="140"/>
      <c r="K4" s="141"/>
      <c r="L4" s="399" t="b">
        <v>0</v>
      </c>
      <c r="M4" s="407" t="s">
        <v>82</v>
      </c>
      <c r="N4" s="407"/>
      <c r="O4" s="407"/>
      <c r="P4" s="408"/>
      <c r="Q4" s="386" t="s">
        <v>13</v>
      </c>
      <c r="R4" s="387"/>
      <c r="S4" s="387"/>
      <c r="T4" s="388"/>
      <c r="U4" s="302" t="s">
        <v>172</v>
      </c>
      <c r="V4" s="303"/>
      <c r="W4" s="303"/>
      <c r="X4" s="303"/>
      <c r="Y4" s="303"/>
      <c r="Z4" s="304"/>
      <c r="AD4">
        <v>4</v>
      </c>
    </row>
    <row r="5" spans="1:31" ht="18" customHeight="1" thickBot="1">
      <c r="A5" s="292" t="s">
        <v>1</v>
      </c>
      <c r="B5" s="293"/>
      <c r="C5" s="293"/>
      <c r="D5" s="142"/>
      <c r="E5" s="400"/>
      <c r="F5" s="130" t="s">
        <v>25</v>
      </c>
      <c r="G5" s="143"/>
      <c r="H5" s="144"/>
      <c r="I5" s="144"/>
      <c r="J5" s="145"/>
      <c r="K5" s="146"/>
      <c r="L5" s="400"/>
      <c r="M5" s="331" t="s">
        <v>0</v>
      </c>
      <c r="N5" s="331"/>
      <c r="O5" s="331"/>
      <c r="P5" s="332"/>
      <c r="Q5" s="389" t="s">
        <v>12</v>
      </c>
      <c r="R5" s="390"/>
      <c r="S5" s="390"/>
      <c r="T5" s="391"/>
      <c r="U5" s="384"/>
      <c r="V5" s="384"/>
      <c r="W5" s="384"/>
      <c r="X5" s="384"/>
      <c r="Y5" s="384"/>
      <c r="Z5" s="385"/>
      <c r="AD5">
        <v>5</v>
      </c>
      <c r="AE5" s="147"/>
    </row>
    <row r="6" spans="1:31" s="147" customFormat="1" ht="15" customHeight="1">
      <c r="A6" s="247" t="s">
        <v>15</v>
      </c>
      <c r="B6" s="248"/>
      <c r="C6" s="249"/>
      <c r="D6" s="148"/>
      <c r="E6" s="397" t="b">
        <v>0</v>
      </c>
      <c r="F6" s="333" t="s">
        <v>61</v>
      </c>
      <c r="G6" s="333"/>
      <c r="H6" s="333"/>
      <c r="I6" s="333"/>
      <c r="J6" s="333"/>
      <c r="K6" s="333"/>
      <c r="L6" s="334"/>
      <c r="M6" s="149"/>
      <c r="N6" s="329" t="b">
        <v>0</v>
      </c>
      <c r="O6" s="150" t="s">
        <v>60</v>
      </c>
      <c r="P6" s="191"/>
      <c r="Q6" s="192"/>
      <c r="R6" s="192"/>
      <c r="S6" s="192"/>
      <c r="T6" s="192"/>
      <c r="U6" s="192"/>
      <c r="V6" s="192"/>
      <c r="W6" s="192"/>
      <c r="X6" s="192"/>
      <c r="Y6" s="192"/>
      <c r="Z6" s="151"/>
      <c r="AD6">
        <v>6</v>
      </c>
      <c r="AE6" s="27"/>
    </row>
    <row r="7" spans="1:31" ht="15" customHeight="1">
      <c r="A7" s="296" t="s">
        <v>14</v>
      </c>
      <c r="B7" s="297"/>
      <c r="C7" s="298"/>
      <c r="D7" s="152"/>
      <c r="E7" s="398"/>
      <c r="F7" s="331" t="s">
        <v>59</v>
      </c>
      <c r="G7" s="331"/>
      <c r="H7" s="331"/>
      <c r="I7" s="331"/>
      <c r="J7" s="331"/>
      <c r="K7" s="331"/>
      <c r="L7" s="406"/>
      <c r="M7" s="153"/>
      <c r="N7" s="330"/>
      <c r="O7" s="331" t="s">
        <v>69</v>
      </c>
      <c r="P7" s="331"/>
      <c r="Q7" s="331"/>
      <c r="R7" s="331"/>
      <c r="S7" s="331"/>
      <c r="T7" s="331"/>
      <c r="U7" s="331"/>
      <c r="V7" s="331"/>
      <c r="W7" s="331"/>
      <c r="X7" s="331"/>
      <c r="Y7" s="331"/>
      <c r="Z7" s="332"/>
      <c r="AD7">
        <v>7</v>
      </c>
    </row>
    <row r="8" spans="1:31" ht="15" customHeight="1">
      <c r="A8" s="229" t="s">
        <v>19</v>
      </c>
      <c r="B8" s="230"/>
      <c r="C8" s="231"/>
      <c r="D8" s="379"/>
      <c r="E8" s="380"/>
      <c r="F8" s="380"/>
      <c r="G8" s="380"/>
      <c r="H8" s="380"/>
      <c r="I8" s="380"/>
      <c r="J8" s="380"/>
      <c r="K8" s="380"/>
      <c r="L8" s="381"/>
      <c r="M8" s="382"/>
      <c r="N8" s="380"/>
      <c r="O8" s="380"/>
      <c r="P8" s="380"/>
      <c r="Q8" s="380"/>
      <c r="R8" s="380"/>
      <c r="S8" s="380"/>
      <c r="T8" s="383"/>
      <c r="U8" s="395" t="s">
        <v>6</v>
      </c>
      <c r="V8" s="387"/>
      <c r="W8" s="387"/>
      <c r="X8" s="387"/>
      <c r="Y8" s="387"/>
      <c r="Z8" s="396"/>
      <c r="AD8">
        <v>8</v>
      </c>
    </row>
    <row r="9" spans="1:31" ht="12" customHeight="1">
      <c r="A9" s="235" t="s">
        <v>129</v>
      </c>
      <c r="B9" s="236"/>
      <c r="C9" s="237"/>
      <c r="D9" s="368" t="s">
        <v>22</v>
      </c>
      <c r="E9" s="369"/>
      <c r="F9" s="369"/>
      <c r="G9" s="369"/>
      <c r="H9" s="369"/>
      <c r="I9" s="369"/>
      <c r="J9" s="369"/>
      <c r="K9" s="369"/>
      <c r="L9" s="370"/>
      <c r="M9" s="371" t="s">
        <v>23</v>
      </c>
      <c r="N9" s="369"/>
      <c r="O9" s="369"/>
      <c r="P9" s="369"/>
      <c r="Q9" s="369"/>
      <c r="R9" s="369"/>
      <c r="S9" s="369"/>
      <c r="T9" s="372"/>
      <c r="U9" s="251" t="s">
        <v>24</v>
      </c>
      <c r="V9" s="252" t="b">
        <v>0</v>
      </c>
      <c r="W9" s="252"/>
      <c r="X9" s="252" t="b">
        <v>0</v>
      </c>
      <c r="Y9" s="252"/>
      <c r="Z9" s="253"/>
      <c r="AD9">
        <v>9</v>
      </c>
    </row>
    <row r="10" spans="1:31" ht="30" customHeight="1">
      <c r="A10" s="238"/>
      <c r="B10" s="239"/>
      <c r="C10" s="240"/>
      <c r="D10" s="324"/>
      <c r="E10" s="325"/>
      <c r="F10" s="325"/>
      <c r="G10" s="325"/>
      <c r="H10" s="325"/>
      <c r="I10" s="325"/>
      <c r="J10" s="325"/>
      <c r="K10" s="325"/>
      <c r="L10" s="326"/>
      <c r="M10" s="409"/>
      <c r="N10" s="325"/>
      <c r="O10" s="325"/>
      <c r="P10" s="325"/>
      <c r="Q10" s="325"/>
      <c r="R10" s="325"/>
      <c r="S10" s="325"/>
      <c r="T10" s="410"/>
      <c r="U10" s="294"/>
      <c r="V10" s="295"/>
      <c r="W10" s="154" t="s">
        <v>20</v>
      </c>
      <c r="X10" s="115"/>
      <c r="Y10" s="404" t="s">
        <v>21</v>
      </c>
      <c r="Z10" s="405"/>
      <c r="AD10">
        <v>10</v>
      </c>
    </row>
    <row r="11" spans="1:31" ht="8.1" customHeight="1">
      <c r="A11" s="241"/>
      <c r="B11" s="242"/>
      <c r="C11" s="243"/>
      <c r="D11" s="373"/>
      <c r="E11" s="374"/>
      <c r="F11" s="374"/>
      <c r="G11" s="374"/>
      <c r="H11" s="374"/>
      <c r="I11" s="374"/>
      <c r="J11" s="374"/>
      <c r="K11" s="374"/>
      <c r="L11" s="374"/>
      <c r="M11" s="374"/>
      <c r="N11" s="374"/>
      <c r="O11" s="374"/>
      <c r="P11" s="374"/>
      <c r="Q11" s="374"/>
      <c r="R11" s="374"/>
      <c r="S11" s="374"/>
      <c r="T11" s="375"/>
      <c r="U11" s="155"/>
      <c r="V11" s="392"/>
      <c r="W11" s="392"/>
      <c r="X11" s="392"/>
      <c r="Y11" s="392"/>
      <c r="Z11" s="156"/>
      <c r="AD11">
        <v>11</v>
      </c>
    </row>
    <row r="12" spans="1:31" ht="38.1" customHeight="1">
      <c r="A12" s="244"/>
      <c r="B12" s="245"/>
      <c r="C12" s="246"/>
      <c r="D12" s="376"/>
      <c r="E12" s="377"/>
      <c r="F12" s="377"/>
      <c r="G12" s="377"/>
      <c r="H12" s="377"/>
      <c r="I12" s="377"/>
      <c r="J12" s="377"/>
      <c r="K12" s="377"/>
      <c r="L12" s="377"/>
      <c r="M12" s="377"/>
      <c r="N12" s="377"/>
      <c r="O12" s="377"/>
      <c r="P12" s="377"/>
      <c r="Q12" s="377"/>
      <c r="R12" s="377"/>
      <c r="S12" s="377"/>
      <c r="T12" s="378"/>
      <c r="U12" s="401" t="s">
        <v>185</v>
      </c>
      <c r="V12" s="402"/>
      <c r="W12" s="402"/>
      <c r="X12" s="402"/>
      <c r="Y12" s="402"/>
      <c r="Z12" s="403"/>
      <c r="AD12">
        <v>12</v>
      </c>
    </row>
    <row r="13" spans="1:31" ht="24.95" customHeight="1">
      <c r="A13" s="310" t="s">
        <v>130</v>
      </c>
      <c r="B13" s="311"/>
      <c r="C13" s="311"/>
      <c r="D13" s="312"/>
      <c r="E13" s="312"/>
      <c r="F13" s="312"/>
      <c r="G13" s="312"/>
      <c r="H13" s="312"/>
      <c r="I13" s="312"/>
      <c r="J13" s="312"/>
      <c r="K13" s="312"/>
      <c r="L13" s="312"/>
      <c r="M13" s="313" t="s">
        <v>131</v>
      </c>
      <c r="N13" s="314"/>
      <c r="O13" s="314"/>
      <c r="P13" s="314"/>
      <c r="Q13" s="314"/>
      <c r="R13" s="314"/>
      <c r="S13" s="314"/>
      <c r="T13" s="315"/>
      <c r="U13" s="193"/>
      <c r="V13" s="194"/>
      <c r="W13" s="194"/>
      <c r="X13" s="194"/>
      <c r="Y13" s="194"/>
      <c r="Z13" s="195"/>
      <c r="AD13">
        <v>13</v>
      </c>
    </row>
    <row r="14" spans="1:31" ht="30" customHeight="1">
      <c r="A14" s="316"/>
      <c r="B14" s="317"/>
      <c r="C14" s="307" t="s">
        <v>88</v>
      </c>
      <c r="D14" s="307"/>
      <c r="E14" s="309"/>
      <c r="F14" s="309"/>
      <c r="G14" s="442" t="s">
        <v>89</v>
      </c>
      <c r="H14" s="307"/>
      <c r="I14" s="309"/>
      <c r="J14" s="309"/>
      <c r="K14" s="307" t="s">
        <v>90</v>
      </c>
      <c r="L14" s="308"/>
      <c r="M14" s="318"/>
      <c r="N14" s="319"/>
      <c r="O14" s="319"/>
      <c r="P14" s="319"/>
      <c r="Q14" s="319"/>
      <c r="R14" s="319"/>
      <c r="S14" s="319"/>
      <c r="T14" s="320"/>
      <c r="U14" s="193"/>
      <c r="V14" s="194"/>
      <c r="W14" s="194"/>
      <c r="X14" s="194"/>
      <c r="Y14" s="194"/>
      <c r="Z14" s="195"/>
      <c r="AB14" s="27" t="s">
        <v>7</v>
      </c>
      <c r="AC14" s="27" t="str">
        <f>TEXT(A14&amp;"/"&amp;E14&amp;"/"&amp;I14,"yyyy/mm/dd")</f>
        <v>//</v>
      </c>
      <c r="AD14">
        <v>14</v>
      </c>
    </row>
    <row r="15" spans="1:31" ht="19.5" customHeight="1">
      <c r="A15" s="440" t="str">
        <f>IF($C$1="4月","入学時年齢 Age ("&amp;$A$1&amp;"年4月1日現在 / As of April 1, "&amp;$A$1&amp;")",IF(AND($E$4="■",$C$1="10月"),"入学時年齢 Age ("&amp;$A$1+1&amp;"年4月1日現在 / As of April 1,"&amp;$A$1+1&amp;")",IF(AND($L$4="■",$C$1="10月"),"入学時年齢 Age("&amp;$A$1&amp;"年10月1日現在 / As of October 1, "&amp;$A$1&amp;")","入学時年齢 (As of the date of Enrollment)")))</f>
        <v>入学時年齢 Age (2026年4月1日現在 / As of April 1, 2026)</v>
      </c>
      <c r="B15" s="441"/>
      <c r="C15" s="441"/>
      <c r="D15" s="441"/>
      <c r="E15" s="441"/>
      <c r="F15" s="441"/>
      <c r="G15" s="441"/>
      <c r="H15" s="441"/>
      <c r="I15" s="441"/>
      <c r="J15" s="441"/>
      <c r="K15" s="438" t="str">
        <f>IFERROR(IF(I14="","歳",DATEDIF($AC$14,$AC$15,"Y")&amp;"歳"),"歳")</f>
        <v>歳</v>
      </c>
      <c r="L15" s="439"/>
      <c r="M15" s="321"/>
      <c r="N15" s="322"/>
      <c r="O15" s="322"/>
      <c r="P15" s="322"/>
      <c r="Q15" s="322"/>
      <c r="R15" s="322"/>
      <c r="S15" s="322"/>
      <c r="T15" s="323"/>
      <c r="U15" s="193"/>
      <c r="V15" s="194"/>
      <c r="W15" s="194"/>
      <c r="X15" s="194"/>
      <c r="Y15" s="194"/>
      <c r="Z15" s="195"/>
      <c r="AB15" s="27" t="s">
        <v>8</v>
      </c>
      <c r="AC15" s="27" t="str">
        <f>IF($C$1="4月",TEXT($A$1&amp;"/"&amp;4/1,"yyyy/mm/dd"),IF(AND($E$4=TRUE,$C$1="10月"),TEXT($A$1+1&amp;"/"&amp;4/1,"yyyy/mm/dd"),IF(AND($L$4=TRUE,$C$1="10月"),TEXT($A$1&amp;"/"&amp;10/1,"yyyy/mm/dd"),"")))</f>
        <v>2026/04/01</v>
      </c>
      <c r="AD15">
        <v>15</v>
      </c>
    </row>
    <row r="16" spans="1:31" ht="50.1" customHeight="1">
      <c r="A16" s="429" t="s">
        <v>173</v>
      </c>
      <c r="B16" s="430"/>
      <c r="C16" s="430"/>
      <c r="D16" s="430"/>
      <c r="E16" s="430"/>
      <c r="F16" s="430"/>
      <c r="G16" s="430"/>
      <c r="H16" s="430"/>
      <c r="I16" s="430"/>
      <c r="J16" s="430"/>
      <c r="K16" s="430"/>
      <c r="L16" s="430"/>
      <c r="M16" s="430"/>
      <c r="N16" s="430"/>
      <c r="O16" s="430"/>
      <c r="P16" s="430"/>
      <c r="Q16" s="430"/>
      <c r="R16" s="430"/>
      <c r="S16" s="430"/>
      <c r="T16" s="431"/>
      <c r="U16" s="193"/>
      <c r="V16" s="194"/>
      <c r="W16" s="194"/>
      <c r="X16" s="194"/>
      <c r="Y16" s="194"/>
      <c r="Z16" s="195"/>
      <c r="AD16">
        <v>16</v>
      </c>
    </row>
    <row r="17" spans="1:32" ht="18" customHeight="1">
      <c r="A17" s="417" t="s">
        <v>109</v>
      </c>
      <c r="B17" s="418"/>
      <c r="C17" s="418"/>
      <c r="D17" s="418"/>
      <c r="E17" s="419"/>
      <c r="F17" s="420"/>
      <c r="G17" s="421"/>
      <c r="H17" s="421"/>
      <c r="I17" s="421"/>
      <c r="J17" s="421"/>
      <c r="K17" s="421"/>
      <c r="L17" s="421"/>
      <c r="M17" s="421"/>
      <c r="N17" s="421"/>
      <c r="O17" s="421"/>
      <c r="P17" s="421"/>
      <c r="Q17" s="421"/>
      <c r="R17" s="421"/>
      <c r="S17" s="421"/>
      <c r="T17" s="422"/>
      <c r="U17" s="157"/>
      <c r="V17" s="157"/>
      <c r="W17" s="157"/>
      <c r="X17" s="157"/>
      <c r="Y17" s="157"/>
      <c r="Z17" s="158"/>
      <c r="AD17">
        <v>17</v>
      </c>
    </row>
    <row r="18" spans="1:32" ht="33.75" customHeight="1">
      <c r="A18" s="426" t="s">
        <v>132</v>
      </c>
      <c r="B18" s="427"/>
      <c r="C18" s="427"/>
      <c r="D18" s="427"/>
      <c r="E18" s="428"/>
      <c r="F18" s="456"/>
      <c r="G18" s="457"/>
      <c r="H18" s="457"/>
      <c r="I18" s="457"/>
      <c r="J18" s="457"/>
      <c r="K18" s="457"/>
      <c r="L18" s="457"/>
      <c r="M18" s="457"/>
      <c r="N18" s="457"/>
      <c r="O18" s="457"/>
      <c r="P18" s="457"/>
      <c r="Q18" s="457"/>
      <c r="R18" s="457"/>
      <c r="S18" s="457"/>
      <c r="T18" s="457"/>
      <c r="U18" s="457"/>
      <c r="V18" s="457"/>
      <c r="W18" s="457"/>
      <c r="X18" s="457"/>
      <c r="Y18" s="457"/>
      <c r="Z18" s="458"/>
      <c r="AD18">
        <v>18</v>
      </c>
    </row>
    <row r="19" spans="1:32" ht="18.75" customHeight="1">
      <c r="A19" s="434" t="s">
        <v>108</v>
      </c>
      <c r="B19" s="435"/>
      <c r="C19" s="435"/>
      <c r="D19" s="435"/>
      <c r="E19" s="436"/>
      <c r="F19" s="433"/>
      <c r="G19" s="433"/>
      <c r="H19" s="433"/>
      <c r="I19" s="433"/>
      <c r="J19" s="433"/>
      <c r="K19" s="433"/>
      <c r="L19" s="433"/>
      <c r="M19" s="433"/>
      <c r="N19" s="464" t="s">
        <v>123</v>
      </c>
      <c r="O19" s="465"/>
      <c r="P19" s="465"/>
      <c r="Q19" s="466"/>
      <c r="R19" s="462"/>
      <c r="S19" s="462"/>
      <c r="T19" s="462"/>
      <c r="U19" s="462"/>
      <c r="V19" s="462"/>
      <c r="W19" s="462"/>
      <c r="X19" s="462"/>
      <c r="Y19" s="462"/>
      <c r="Z19" s="463"/>
      <c r="AD19">
        <v>19</v>
      </c>
    </row>
    <row r="20" spans="1:32" ht="18.75" customHeight="1">
      <c r="A20" s="449" t="s">
        <v>133</v>
      </c>
      <c r="B20" s="450"/>
      <c r="C20" s="450"/>
      <c r="D20" s="450"/>
      <c r="E20" s="451"/>
      <c r="F20" s="452"/>
      <c r="G20" s="452"/>
      <c r="H20" s="452"/>
      <c r="I20" s="452"/>
      <c r="J20" s="452"/>
      <c r="K20" s="452"/>
      <c r="L20" s="452"/>
      <c r="M20" s="452"/>
      <c r="N20" s="196" t="s">
        <v>134</v>
      </c>
      <c r="O20" s="279"/>
      <c r="P20" s="279"/>
      <c r="Q20" s="279"/>
      <c r="R20" s="279"/>
      <c r="S20" s="279"/>
      <c r="T20" s="279"/>
      <c r="U20" s="279"/>
      <c r="V20" s="279"/>
      <c r="W20" s="279"/>
      <c r="X20" s="279"/>
      <c r="Y20" s="279"/>
      <c r="Z20" s="280"/>
      <c r="AD20">
        <v>20</v>
      </c>
    </row>
    <row r="21" spans="1:32" ht="21.95" customHeight="1">
      <c r="A21" s="476" t="s">
        <v>92</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8"/>
      <c r="AD21">
        <v>21</v>
      </c>
    </row>
    <row r="22" spans="1:32" ht="18" customHeight="1">
      <c r="A22" s="417" t="s">
        <v>109</v>
      </c>
      <c r="B22" s="469"/>
      <c r="C22" s="469"/>
      <c r="D22" s="469"/>
      <c r="E22" s="470"/>
      <c r="F22" s="445"/>
      <c r="G22" s="445"/>
      <c r="H22" s="445"/>
      <c r="I22" s="445"/>
      <c r="J22" s="445"/>
      <c r="K22" s="445"/>
      <c r="L22" s="445"/>
      <c r="M22" s="445"/>
      <c r="N22" s="445"/>
      <c r="O22" s="445"/>
      <c r="P22" s="445"/>
      <c r="Q22" s="445"/>
      <c r="R22" s="445"/>
      <c r="S22" s="445"/>
      <c r="T22" s="445"/>
      <c r="U22" s="445"/>
      <c r="V22" s="445"/>
      <c r="W22" s="445"/>
      <c r="X22" s="445"/>
      <c r="Y22" s="445"/>
      <c r="Z22" s="446"/>
      <c r="AD22">
        <v>22</v>
      </c>
    </row>
    <row r="23" spans="1:32" ht="30" customHeight="1">
      <c r="A23" s="453" t="s">
        <v>91</v>
      </c>
      <c r="B23" s="454"/>
      <c r="C23" s="454"/>
      <c r="D23" s="454"/>
      <c r="E23" s="455"/>
      <c r="F23" s="447"/>
      <c r="G23" s="447"/>
      <c r="H23" s="447"/>
      <c r="I23" s="447"/>
      <c r="J23" s="447"/>
      <c r="K23" s="447"/>
      <c r="L23" s="447"/>
      <c r="M23" s="447"/>
      <c r="N23" s="447"/>
      <c r="O23" s="447"/>
      <c r="P23" s="447"/>
      <c r="Q23" s="447"/>
      <c r="R23" s="447"/>
      <c r="S23" s="447"/>
      <c r="T23" s="447"/>
      <c r="U23" s="447"/>
      <c r="V23" s="447"/>
      <c r="W23" s="447"/>
      <c r="X23" s="447"/>
      <c r="Y23" s="447"/>
      <c r="Z23" s="448"/>
      <c r="AD23">
        <v>23</v>
      </c>
    </row>
    <row r="24" spans="1:32" ht="18.75" customHeight="1">
      <c r="A24" s="434" t="s">
        <v>93</v>
      </c>
      <c r="B24" s="467"/>
      <c r="C24" s="467"/>
      <c r="D24" s="467"/>
      <c r="E24" s="468"/>
      <c r="F24" s="484"/>
      <c r="G24" s="484"/>
      <c r="H24" s="484"/>
      <c r="I24" s="484"/>
      <c r="J24" s="484"/>
      <c r="K24" s="484"/>
      <c r="L24" s="484"/>
      <c r="M24" s="484"/>
      <c r="N24" s="484"/>
      <c r="O24" s="484"/>
      <c r="P24" s="484"/>
      <c r="Q24" s="484"/>
      <c r="R24" s="484"/>
      <c r="S24" s="484"/>
      <c r="T24" s="484"/>
      <c r="U24" s="484"/>
      <c r="V24" s="484"/>
      <c r="W24" s="484"/>
      <c r="X24" s="484"/>
      <c r="Y24" s="484"/>
      <c r="Z24" s="485"/>
      <c r="AD24">
        <v>24</v>
      </c>
    </row>
    <row r="25" spans="1:32" ht="30" customHeight="1" thickBot="1">
      <c r="A25" s="479" t="s">
        <v>39</v>
      </c>
      <c r="B25" s="480"/>
      <c r="C25" s="480"/>
      <c r="D25" s="480"/>
      <c r="E25" s="481"/>
      <c r="F25" s="482"/>
      <c r="G25" s="482"/>
      <c r="H25" s="482"/>
      <c r="I25" s="482"/>
      <c r="J25" s="482"/>
      <c r="K25" s="482"/>
      <c r="L25" s="482"/>
      <c r="M25" s="482"/>
      <c r="N25" s="482"/>
      <c r="O25" s="483"/>
      <c r="P25" s="471" t="s">
        <v>135</v>
      </c>
      <c r="Q25" s="472"/>
      <c r="R25" s="472"/>
      <c r="S25" s="472"/>
      <c r="T25" s="473"/>
      <c r="U25" s="474"/>
      <c r="V25" s="474"/>
      <c r="W25" s="474"/>
      <c r="X25" s="474"/>
      <c r="Y25" s="474"/>
      <c r="Z25" s="475"/>
      <c r="AD25">
        <v>25</v>
      </c>
    </row>
    <row r="26" spans="1:32" ht="15" customHeight="1">
      <c r="A26" s="486" t="s">
        <v>125</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D26">
        <v>26</v>
      </c>
    </row>
    <row r="27" spans="1:32" ht="15" customHeight="1">
      <c r="A27" s="159" t="s">
        <v>126</v>
      </c>
      <c r="B27" s="160"/>
      <c r="C27" s="160"/>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D27">
        <v>27</v>
      </c>
    </row>
    <row r="28" spans="1:32" ht="31.5" customHeight="1" thickBot="1">
      <c r="A28" s="162" t="s">
        <v>127</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D28">
        <v>28</v>
      </c>
    </row>
    <row r="29" spans="1:32" ht="23.1" customHeight="1">
      <c r="A29" s="57" t="b">
        <v>0</v>
      </c>
      <c r="B29" s="443" t="s">
        <v>31</v>
      </c>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4"/>
      <c r="AD29">
        <v>29</v>
      </c>
    </row>
    <row r="30" spans="1:32" ht="21.95" customHeight="1">
      <c r="A30" s="164"/>
      <c r="B30" s="60" t="b">
        <v>0</v>
      </c>
      <c r="C30" s="311" t="s">
        <v>44</v>
      </c>
      <c r="D30" s="311"/>
      <c r="E30" s="311"/>
      <c r="F30" s="311"/>
      <c r="G30" s="311"/>
      <c r="H30" s="311"/>
      <c r="I30" s="311"/>
      <c r="J30" s="311"/>
      <c r="K30" s="311"/>
      <c r="L30" s="311"/>
      <c r="M30" s="311"/>
      <c r="N30" s="311"/>
      <c r="O30" s="311"/>
      <c r="P30" s="311"/>
      <c r="Q30" s="311"/>
      <c r="R30" s="311"/>
      <c r="S30" s="312"/>
      <c r="T30" s="312"/>
      <c r="U30" s="312"/>
      <c r="V30" s="312"/>
      <c r="W30" s="312"/>
      <c r="X30" s="312"/>
      <c r="Y30" s="312"/>
      <c r="Z30" s="437"/>
      <c r="AD30">
        <v>30</v>
      </c>
    </row>
    <row r="31" spans="1:32" ht="21.95" customHeight="1">
      <c r="A31" s="165"/>
      <c r="B31" s="62" t="b">
        <v>0</v>
      </c>
      <c r="C31" s="492" t="s">
        <v>136</v>
      </c>
      <c r="D31" s="492"/>
      <c r="E31" s="492"/>
      <c r="F31" s="492"/>
      <c r="G31" s="492"/>
      <c r="H31" s="492"/>
      <c r="I31" s="492"/>
      <c r="J31" s="492"/>
      <c r="K31" s="492"/>
      <c r="L31" s="492"/>
      <c r="M31" s="492"/>
      <c r="N31" s="492"/>
      <c r="O31" s="492"/>
      <c r="P31" s="492"/>
      <c r="Q31" s="492"/>
      <c r="R31" s="492"/>
      <c r="S31" s="493"/>
      <c r="T31" s="493"/>
      <c r="U31" s="493"/>
      <c r="V31" s="493"/>
      <c r="W31" s="493"/>
      <c r="X31" s="493"/>
      <c r="Y31" s="493"/>
      <c r="Z31" s="494"/>
      <c r="AD31">
        <v>31</v>
      </c>
      <c r="AF31" s="27" t="s">
        <v>50</v>
      </c>
    </row>
    <row r="32" spans="1:32" ht="21.95" customHeight="1">
      <c r="A32" s="166"/>
      <c r="B32" s="61" t="b">
        <v>0</v>
      </c>
      <c r="C32" s="411" t="s">
        <v>45</v>
      </c>
      <c r="D32" s="411"/>
      <c r="E32" s="411"/>
      <c r="F32" s="411"/>
      <c r="G32" s="411"/>
      <c r="H32" s="411"/>
      <c r="I32" s="411"/>
      <c r="J32" s="411"/>
      <c r="K32" s="411"/>
      <c r="L32" s="411"/>
      <c r="M32" s="411"/>
      <c r="N32" s="411"/>
      <c r="O32" s="411"/>
      <c r="P32" s="411"/>
      <c r="Q32" s="411"/>
      <c r="R32" s="411"/>
      <c r="S32" s="412"/>
      <c r="T32" s="412"/>
      <c r="U32" s="412"/>
      <c r="V32" s="412"/>
      <c r="W32" s="412"/>
      <c r="X32" s="412"/>
      <c r="Y32" s="412"/>
      <c r="Z32" s="413"/>
    </row>
    <row r="33" spans="1:29" ht="23.1" customHeight="1">
      <c r="A33" s="58" t="b">
        <v>0</v>
      </c>
      <c r="B33" s="487" t="s">
        <v>137</v>
      </c>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8"/>
    </row>
    <row r="34" spans="1:29" ht="21.95" customHeight="1">
      <c r="A34" s="167"/>
      <c r="B34" s="63" t="b">
        <v>0</v>
      </c>
      <c r="C34" s="312" t="s">
        <v>46</v>
      </c>
      <c r="D34" s="312"/>
      <c r="E34" s="312"/>
      <c r="F34" s="312"/>
      <c r="G34" s="312"/>
      <c r="H34" s="312"/>
      <c r="I34" s="312"/>
      <c r="J34" s="312"/>
      <c r="K34" s="312"/>
      <c r="L34" s="312"/>
      <c r="M34" s="312"/>
      <c r="N34" s="312"/>
      <c r="O34" s="312"/>
      <c r="P34" s="312"/>
      <c r="Q34" s="312"/>
      <c r="R34" s="312"/>
      <c r="S34" s="493"/>
      <c r="T34" s="493"/>
      <c r="U34" s="493"/>
      <c r="V34" s="493"/>
      <c r="W34" s="493"/>
      <c r="X34" s="493"/>
      <c r="Y34" s="493"/>
      <c r="Z34" s="494"/>
    </row>
    <row r="35" spans="1:29" ht="18" customHeight="1">
      <c r="A35" s="166"/>
      <c r="B35" s="64" t="b">
        <v>0</v>
      </c>
      <c r="C35" s="489" t="s">
        <v>47</v>
      </c>
      <c r="D35" s="489"/>
      <c r="E35" s="489"/>
      <c r="F35" s="489"/>
      <c r="G35" s="489"/>
      <c r="H35" s="489"/>
      <c r="I35" s="489"/>
      <c r="J35" s="489"/>
      <c r="K35" s="489"/>
      <c r="L35" s="489"/>
      <c r="M35" s="489"/>
      <c r="N35" s="489"/>
      <c r="O35" s="489"/>
      <c r="P35" s="489"/>
      <c r="Q35" s="489"/>
      <c r="R35" s="489"/>
      <c r="S35" s="490"/>
      <c r="T35" s="490"/>
      <c r="U35" s="490"/>
      <c r="V35" s="490"/>
      <c r="W35" s="490"/>
      <c r="X35" s="490"/>
      <c r="Y35" s="490"/>
      <c r="Z35" s="491"/>
    </row>
    <row r="36" spans="1:29" ht="23.1" customHeight="1">
      <c r="A36" s="59" t="b">
        <v>0</v>
      </c>
      <c r="B36" s="487" t="s">
        <v>138</v>
      </c>
      <c r="C36" s="487"/>
      <c r="D36" s="487"/>
      <c r="E36" s="487"/>
      <c r="F36" s="487"/>
      <c r="G36" s="487"/>
      <c r="H36" s="487"/>
      <c r="I36" s="487"/>
      <c r="J36" s="487"/>
      <c r="K36" s="487"/>
      <c r="L36" s="487"/>
      <c r="M36" s="487"/>
      <c r="N36" s="487"/>
      <c r="O36" s="487"/>
      <c r="P36" s="487"/>
      <c r="Q36" s="487"/>
      <c r="R36" s="487"/>
      <c r="S36" s="487"/>
      <c r="T36" s="487"/>
      <c r="U36" s="487"/>
      <c r="V36" s="487"/>
      <c r="W36" s="487"/>
      <c r="X36" s="487"/>
      <c r="Y36" s="487"/>
      <c r="Z36" s="488"/>
    </row>
    <row r="37" spans="1:29" ht="21.95" customHeight="1">
      <c r="A37" s="168"/>
      <c r="B37" s="63" t="b">
        <v>0</v>
      </c>
      <c r="C37" s="312" t="s">
        <v>139</v>
      </c>
      <c r="D37" s="312"/>
      <c r="E37" s="312"/>
      <c r="F37" s="312"/>
      <c r="G37" s="312"/>
      <c r="H37" s="312"/>
      <c r="I37" s="312"/>
      <c r="J37" s="312"/>
      <c r="K37" s="312"/>
      <c r="L37" s="312"/>
      <c r="M37" s="312"/>
      <c r="N37" s="312"/>
      <c r="O37" s="312"/>
      <c r="P37" s="312"/>
      <c r="Q37" s="312"/>
      <c r="R37" s="312"/>
      <c r="S37" s="312"/>
      <c r="T37" s="312"/>
      <c r="U37" s="312"/>
      <c r="V37" s="312"/>
      <c r="W37" s="312"/>
      <c r="X37" s="312"/>
      <c r="Y37" s="312"/>
      <c r="Z37" s="437"/>
    </row>
    <row r="38" spans="1:29" ht="21.95" customHeight="1" thickBot="1">
      <c r="A38" s="169"/>
      <c r="B38" s="65" t="b">
        <v>0</v>
      </c>
      <c r="C38" s="495" t="s">
        <v>140</v>
      </c>
      <c r="D38" s="495"/>
      <c r="E38" s="495"/>
      <c r="F38" s="495"/>
      <c r="G38" s="495"/>
      <c r="H38" s="495"/>
      <c r="I38" s="495"/>
      <c r="J38" s="495"/>
      <c r="K38" s="495"/>
      <c r="L38" s="495"/>
      <c r="M38" s="495"/>
      <c r="N38" s="495"/>
      <c r="O38" s="495"/>
      <c r="P38" s="495"/>
      <c r="Q38" s="495"/>
      <c r="R38" s="495"/>
      <c r="S38" s="495"/>
      <c r="T38" s="495"/>
      <c r="U38" s="495"/>
      <c r="V38" s="495"/>
      <c r="W38" s="495"/>
      <c r="X38" s="495"/>
      <c r="Y38" s="495"/>
      <c r="Z38" s="496"/>
    </row>
    <row r="39" spans="1:29" ht="8.25" customHeight="1">
      <c r="A39" s="131"/>
      <c r="B39" s="68"/>
      <c r="C39" s="170"/>
      <c r="D39" s="69"/>
      <c r="E39" s="69"/>
      <c r="F39" s="69"/>
      <c r="G39" s="69"/>
      <c r="H39" s="69"/>
      <c r="I39" s="69"/>
      <c r="J39" s="69"/>
      <c r="K39" s="69"/>
      <c r="L39" s="69"/>
      <c r="M39" s="69"/>
      <c r="N39" s="69"/>
      <c r="O39" s="69"/>
      <c r="P39" s="69"/>
      <c r="Q39" s="69"/>
      <c r="R39" s="69"/>
      <c r="S39" s="69"/>
      <c r="T39" s="69"/>
      <c r="U39" s="69"/>
      <c r="V39" s="69"/>
      <c r="W39" s="69"/>
      <c r="X39" s="69"/>
      <c r="Y39" s="69"/>
      <c r="Z39" s="69"/>
    </row>
    <row r="40" spans="1:29" ht="20.100000000000001" customHeight="1">
      <c r="A40" s="23"/>
      <c r="B40" s="23"/>
      <c r="C40" s="23"/>
      <c r="D40" s="23"/>
      <c r="E40" s="23"/>
      <c r="F40" s="23"/>
      <c r="G40" s="23"/>
      <c r="H40" s="23"/>
      <c r="I40" s="23"/>
      <c r="J40" s="23"/>
      <c r="K40" s="23"/>
      <c r="L40" s="23"/>
      <c r="M40" s="23"/>
      <c r="N40" s="23"/>
      <c r="O40" s="23"/>
      <c r="P40" s="23"/>
      <c r="Q40" s="395" t="s">
        <v>13</v>
      </c>
      <c r="R40" s="387"/>
      <c r="S40" s="387"/>
      <c r="T40" s="388"/>
      <c r="U40" s="302" t="s">
        <v>172</v>
      </c>
      <c r="V40" s="303"/>
      <c r="W40" s="303"/>
      <c r="X40" s="303"/>
      <c r="Y40" s="303"/>
      <c r="Z40" s="304"/>
    </row>
    <row r="41" spans="1:29" ht="20.100000000000001" customHeight="1">
      <c r="A41" s="23"/>
      <c r="B41" s="23"/>
      <c r="C41" s="23"/>
      <c r="D41" s="23"/>
      <c r="E41" s="23"/>
      <c r="F41" s="23"/>
      <c r="G41" s="23"/>
      <c r="H41" s="23"/>
      <c r="I41" s="23"/>
      <c r="J41" s="23"/>
      <c r="K41" s="23"/>
      <c r="L41" s="23"/>
      <c r="M41" s="23"/>
      <c r="N41" s="23"/>
      <c r="O41" s="23"/>
      <c r="P41" s="23"/>
      <c r="Q41" s="341" t="s">
        <v>32</v>
      </c>
      <c r="R41" s="342"/>
      <c r="S41" s="342"/>
      <c r="T41" s="432"/>
      <c r="U41" s="305"/>
      <c r="V41" s="305"/>
      <c r="W41" s="305"/>
      <c r="X41" s="305"/>
      <c r="Y41" s="305"/>
      <c r="Z41" s="306"/>
    </row>
    <row r="42" spans="1:29" ht="20.100000000000001" customHeight="1" thickBo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9" ht="20.100000000000001" customHeight="1">
      <c r="A43" s="299" t="s">
        <v>141</v>
      </c>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1"/>
    </row>
    <row r="44" spans="1:29" ht="33" customHeight="1">
      <c r="A44" s="423" t="s">
        <v>142</v>
      </c>
      <c r="B44" s="424"/>
      <c r="C44" s="424"/>
      <c r="D44" s="424"/>
      <c r="E44" s="424"/>
      <c r="F44" s="425"/>
      <c r="G44" s="415" t="s">
        <v>94</v>
      </c>
      <c r="H44" s="416"/>
      <c r="I44" s="497" t="s">
        <v>143</v>
      </c>
      <c r="J44" s="424"/>
      <c r="K44" s="424"/>
      <c r="L44" s="424"/>
      <c r="M44" s="424"/>
      <c r="N44" s="424"/>
      <c r="O44" s="424"/>
      <c r="P44" s="424"/>
      <c r="Q44" s="424"/>
      <c r="R44" s="424"/>
      <c r="S44" s="424"/>
      <c r="T44" s="424"/>
      <c r="U44" s="424"/>
      <c r="V44" s="424"/>
      <c r="W44" s="424"/>
      <c r="X44" s="424"/>
      <c r="Y44" s="424"/>
      <c r="Z44" s="498"/>
    </row>
    <row r="45" spans="1:29" ht="23.1" customHeight="1">
      <c r="A45" s="171" t="s">
        <v>95</v>
      </c>
      <c r="B45" s="281"/>
      <c r="C45" s="281"/>
      <c r="D45" s="131" t="s">
        <v>2</v>
      </c>
      <c r="E45" s="281"/>
      <c r="F45" s="282"/>
      <c r="G45" s="283" t="str">
        <f>IFERROR(IF(E46="","",ROUNDUP(DATEDIF(AC45,AC46,"M")/12,0)),"")</f>
        <v/>
      </c>
      <c r="H45" s="284"/>
      <c r="I45" s="414" t="s">
        <v>189</v>
      </c>
      <c r="J45" s="288"/>
      <c r="K45" s="288"/>
      <c r="L45" s="288"/>
      <c r="M45" s="288"/>
      <c r="N45" s="288"/>
      <c r="O45" s="288"/>
      <c r="P45" s="288"/>
      <c r="Q45" s="288"/>
      <c r="R45" s="288"/>
      <c r="S45" s="288"/>
      <c r="T45" s="288"/>
      <c r="U45" s="288"/>
      <c r="V45" s="288"/>
      <c r="W45" s="288"/>
      <c r="X45" s="288"/>
      <c r="Y45" s="288"/>
      <c r="Z45" s="289"/>
      <c r="AB45" s="27" t="s">
        <v>10</v>
      </c>
      <c r="AC45" s="27" t="str">
        <f>TEXT(B45&amp;"/"&amp;E45,"yyyy/mm")</f>
        <v>/</v>
      </c>
    </row>
    <row r="46" spans="1:29" ht="23.1" customHeight="1">
      <c r="A46" s="172" t="s">
        <v>96</v>
      </c>
      <c r="B46" s="254"/>
      <c r="C46" s="254"/>
      <c r="D46" s="132" t="s">
        <v>3</v>
      </c>
      <c r="E46" s="254"/>
      <c r="F46" s="255"/>
      <c r="G46" s="285"/>
      <c r="H46" s="286"/>
      <c r="I46" s="278"/>
      <c r="J46" s="279"/>
      <c r="K46" s="279"/>
      <c r="L46" s="279"/>
      <c r="M46" s="279"/>
      <c r="N46" s="279"/>
      <c r="O46" s="279"/>
      <c r="P46" s="279"/>
      <c r="Q46" s="279"/>
      <c r="R46" s="279"/>
      <c r="S46" s="279"/>
      <c r="T46" s="279"/>
      <c r="U46" s="279"/>
      <c r="V46" s="279"/>
      <c r="W46" s="279"/>
      <c r="X46" s="279"/>
      <c r="Y46" s="279"/>
      <c r="Z46" s="280"/>
      <c r="AB46" s="27" t="s">
        <v>11</v>
      </c>
      <c r="AC46" s="27" t="str">
        <f>TEXT(B46&amp;"/"&amp;E46,"yyyy/mm")</f>
        <v>/</v>
      </c>
    </row>
    <row r="47" spans="1:29" ht="23.1" customHeight="1">
      <c r="A47" s="171" t="s">
        <v>95</v>
      </c>
      <c r="B47" s="281"/>
      <c r="C47" s="281"/>
      <c r="D47" s="131" t="s">
        <v>2</v>
      </c>
      <c r="E47" s="281"/>
      <c r="F47" s="282"/>
      <c r="G47" s="283" t="str">
        <f>IFERROR(IF(E48="","",ROUNDUP(DATEDIF(AC47,AC48,"M")/12,0)),"")</f>
        <v/>
      </c>
      <c r="H47" s="284"/>
      <c r="I47" s="414" t="s">
        <v>190</v>
      </c>
      <c r="J47" s="288"/>
      <c r="K47" s="288"/>
      <c r="L47" s="288"/>
      <c r="M47" s="288"/>
      <c r="N47" s="288"/>
      <c r="O47" s="288"/>
      <c r="P47" s="288"/>
      <c r="Q47" s="288"/>
      <c r="R47" s="288"/>
      <c r="S47" s="288"/>
      <c r="T47" s="288"/>
      <c r="U47" s="288"/>
      <c r="V47" s="288"/>
      <c r="W47" s="288"/>
      <c r="X47" s="288"/>
      <c r="Y47" s="288"/>
      <c r="Z47" s="289"/>
      <c r="AB47" s="27" t="s">
        <v>10</v>
      </c>
      <c r="AC47" s="27" t="str">
        <f t="shared" ref="AC47:AC64" si="0">TEXT(B47&amp;"/"&amp;E47,"yyyy/mm")</f>
        <v>/</v>
      </c>
    </row>
    <row r="48" spans="1:29" ht="23.1" customHeight="1">
      <c r="A48" s="172" t="s">
        <v>96</v>
      </c>
      <c r="B48" s="254"/>
      <c r="C48" s="254"/>
      <c r="D48" s="132" t="s">
        <v>3</v>
      </c>
      <c r="E48" s="254"/>
      <c r="F48" s="255"/>
      <c r="G48" s="285"/>
      <c r="H48" s="286"/>
      <c r="I48" s="268"/>
      <c r="J48" s="269"/>
      <c r="K48" s="269"/>
      <c r="L48" s="269"/>
      <c r="M48" s="269"/>
      <c r="N48" s="269"/>
      <c r="O48" s="269"/>
      <c r="P48" s="269"/>
      <c r="Q48" s="269"/>
      <c r="R48" s="269"/>
      <c r="S48" s="269"/>
      <c r="T48" s="269"/>
      <c r="U48" s="269"/>
      <c r="V48" s="269"/>
      <c r="W48" s="269"/>
      <c r="X48" s="269"/>
      <c r="Y48" s="269"/>
      <c r="Z48" s="270"/>
      <c r="AB48" s="27" t="s">
        <v>11</v>
      </c>
      <c r="AC48" s="27" t="str">
        <f t="shared" si="0"/>
        <v>/</v>
      </c>
    </row>
    <row r="49" spans="1:29" ht="23.1" customHeight="1">
      <c r="A49" s="171" t="s">
        <v>95</v>
      </c>
      <c r="B49" s="281"/>
      <c r="C49" s="281"/>
      <c r="D49" s="131" t="s">
        <v>2</v>
      </c>
      <c r="E49" s="281"/>
      <c r="F49" s="282"/>
      <c r="G49" s="283" t="str">
        <f>IFERROR(IF(E50="","",ROUNDUP(DATEDIF(AC49,AC50,"M")/12,0)),"")</f>
        <v/>
      </c>
      <c r="H49" s="284"/>
      <c r="I49" s="287" t="s">
        <v>191</v>
      </c>
      <c r="J49" s="288"/>
      <c r="K49" s="288"/>
      <c r="L49" s="288"/>
      <c r="M49" s="288"/>
      <c r="N49" s="288"/>
      <c r="O49" s="288"/>
      <c r="P49" s="288"/>
      <c r="Q49" s="288"/>
      <c r="R49" s="288"/>
      <c r="S49" s="288"/>
      <c r="T49" s="288"/>
      <c r="U49" s="288"/>
      <c r="V49" s="288"/>
      <c r="W49" s="288"/>
      <c r="X49" s="288"/>
      <c r="Y49" s="288"/>
      <c r="Z49" s="289"/>
      <c r="AB49" s="27" t="s">
        <v>10</v>
      </c>
      <c r="AC49" s="27" t="str">
        <f t="shared" si="0"/>
        <v>/</v>
      </c>
    </row>
    <row r="50" spans="1:29" ht="23.1" customHeight="1">
      <c r="A50" s="172" t="s">
        <v>96</v>
      </c>
      <c r="B50" s="254"/>
      <c r="C50" s="254"/>
      <c r="D50" s="132" t="s">
        <v>3</v>
      </c>
      <c r="E50" s="254"/>
      <c r="F50" s="255"/>
      <c r="G50" s="285"/>
      <c r="H50" s="286"/>
      <c r="I50" s="268"/>
      <c r="J50" s="269"/>
      <c r="K50" s="269"/>
      <c r="L50" s="269"/>
      <c r="M50" s="269"/>
      <c r="N50" s="269"/>
      <c r="O50" s="269"/>
      <c r="P50" s="269"/>
      <c r="Q50" s="269"/>
      <c r="R50" s="269"/>
      <c r="S50" s="269"/>
      <c r="T50" s="269"/>
      <c r="U50" s="269"/>
      <c r="V50" s="269"/>
      <c r="W50" s="269"/>
      <c r="X50" s="269"/>
      <c r="Y50" s="269"/>
      <c r="Z50" s="270"/>
      <c r="AB50" s="27" t="s">
        <v>11</v>
      </c>
      <c r="AC50" s="27" t="str">
        <f t="shared" si="0"/>
        <v>/</v>
      </c>
    </row>
    <row r="51" spans="1:29" ht="23.1" customHeight="1">
      <c r="A51" s="171" t="s">
        <v>95</v>
      </c>
      <c r="B51" s="281"/>
      <c r="C51" s="281"/>
      <c r="D51" s="131" t="s">
        <v>2</v>
      </c>
      <c r="E51" s="281"/>
      <c r="F51" s="282"/>
      <c r="G51" s="283" t="str">
        <f>IFERROR(IF(E52="","",ROUNDUP(DATEDIF(AC51,AC52,"M")/12,0)),"")</f>
        <v/>
      </c>
      <c r="H51" s="284"/>
      <c r="I51" s="256" t="s">
        <v>98</v>
      </c>
      <c r="J51" s="257"/>
      <c r="K51" s="257"/>
      <c r="L51" s="257"/>
      <c r="M51" s="257"/>
      <c r="N51" s="257"/>
      <c r="O51" s="257"/>
      <c r="P51" s="257"/>
      <c r="Q51" s="257"/>
      <c r="R51" s="257"/>
      <c r="S51" s="257"/>
      <c r="T51" s="257"/>
      <c r="U51" s="257"/>
      <c r="V51" s="257"/>
      <c r="W51" s="257"/>
      <c r="X51" s="257"/>
      <c r="Y51" s="257"/>
      <c r="Z51" s="258"/>
      <c r="AB51" s="27" t="s">
        <v>10</v>
      </c>
      <c r="AC51" s="27" t="str">
        <f t="shared" si="0"/>
        <v>/</v>
      </c>
    </row>
    <row r="52" spans="1:29" ht="23.1" customHeight="1">
      <c r="A52" s="172" t="s">
        <v>96</v>
      </c>
      <c r="B52" s="254"/>
      <c r="C52" s="254"/>
      <c r="D52" s="132" t="s">
        <v>3</v>
      </c>
      <c r="E52" s="254"/>
      <c r="F52" s="255"/>
      <c r="G52" s="285"/>
      <c r="H52" s="286"/>
      <c r="I52" s="268"/>
      <c r="J52" s="269"/>
      <c r="K52" s="269"/>
      <c r="L52" s="269"/>
      <c r="M52" s="269"/>
      <c r="N52" s="269"/>
      <c r="O52" s="269"/>
      <c r="P52" s="269"/>
      <c r="Q52" s="269"/>
      <c r="R52" s="269"/>
      <c r="S52" s="269"/>
      <c r="T52" s="269"/>
      <c r="U52" s="269"/>
      <c r="V52" s="269"/>
      <c r="W52" s="269"/>
      <c r="X52" s="269"/>
      <c r="Y52" s="269"/>
      <c r="Z52" s="270"/>
      <c r="AB52" s="27" t="s">
        <v>11</v>
      </c>
      <c r="AC52" s="27" t="str">
        <f t="shared" si="0"/>
        <v>/</v>
      </c>
    </row>
    <row r="53" spans="1:29" ht="23.1" customHeight="1">
      <c r="A53" s="197" t="s">
        <v>95</v>
      </c>
      <c r="B53" s="281"/>
      <c r="C53" s="281"/>
      <c r="D53" s="198" t="s">
        <v>2</v>
      </c>
      <c r="E53" s="281"/>
      <c r="F53" s="282"/>
      <c r="G53" s="274" t="str">
        <f>IFERROR(IF(E54="","",ROUNDUP(DATEDIF(AC53,AC54,"M")/12,0)),"")</f>
        <v/>
      </c>
      <c r="H53" s="275"/>
      <c r="I53" s="256" t="s">
        <v>98</v>
      </c>
      <c r="J53" s="257"/>
      <c r="K53" s="257"/>
      <c r="L53" s="257"/>
      <c r="M53" s="257"/>
      <c r="N53" s="257"/>
      <c r="O53" s="257"/>
      <c r="P53" s="257"/>
      <c r="Q53" s="257"/>
      <c r="R53" s="257"/>
      <c r="S53" s="257"/>
      <c r="T53" s="257"/>
      <c r="U53" s="257"/>
      <c r="V53" s="257"/>
      <c r="W53" s="257"/>
      <c r="X53" s="257"/>
      <c r="Y53" s="257"/>
      <c r="Z53" s="258"/>
      <c r="AB53" s="27" t="s">
        <v>10</v>
      </c>
      <c r="AC53" s="27" t="str">
        <f t="shared" si="0"/>
        <v>/</v>
      </c>
    </row>
    <row r="54" spans="1:29" ht="23.1" customHeight="1">
      <c r="A54" s="199" t="s">
        <v>96</v>
      </c>
      <c r="B54" s="254"/>
      <c r="C54" s="254"/>
      <c r="D54" s="190" t="s">
        <v>3</v>
      </c>
      <c r="E54" s="254"/>
      <c r="F54" s="255"/>
      <c r="G54" s="327"/>
      <c r="H54" s="328"/>
      <c r="I54" s="268"/>
      <c r="J54" s="269"/>
      <c r="K54" s="269"/>
      <c r="L54" s="269"/>
      <c r="M54" s="269"/>
      <c r="N54" s="269"/>
      <c r="O54" s="269"/>
      <c r="P54" s="269"/>
      <c r="Q54" s="269"/>
      <c r="R54" s="269"/>
      <c r="S54" s="269"/>
      <c r="T54" s="269"/>
      <c r="U54" s="269"/>
      <c r="V54" s="269"/>
      <c r="W54" s="269"/>
      <c r="X54" s="269"/>
      <c r="Y54" s="269"/>
      <c r="Z54" s="270"/>
      <c r="AB54" s="27" t="s">
        <v>11</v>
      </c>
      <c r="AC54" s="27" t="str">
        <f t="shared" si="0"/>
        <v>/</v>
      </c>
    </row>
    <row r="55" spans="1:29" ht="23.1" customHeight="1">
      <c r="A55" s="197" t="s">
        <v>95</v>
      </c>
      <c r="B55" s="281"/>
      <c r="C55" s="281"/>
      <c r="D55" s="198" t="s">
        <v>2</v>
      </c>
      <c r="E55" s="281"/>
      <c r="F55" s="282"/>
      <c r="G55" s="274" t="str">
        <f>IFERROR(IF(E56="","",ROUNDUP(DATEDIF(AC55,AC56,"M")/12,0)),"")</f>
        <v/>
      </c>
      <c r="H55" s="275"/>
      <c r="I55" s="256" t="s">
        <v>97</v>
      </c>
      <c r="J55" s="257"/>
      <c r="K55" s="257"/>
      <c r="L55" s="257"/>
      <c r="M55" s="257"/>
      <c r="N55" s="257"/>
      <c r="O55" s="257"/>
      <c r="P55" s="257"/>
      <c r="Q55" s="257"/>
      <c r="R55" s="257"/>
      <c r="S55" s="257"/>
      <c r="T55" s="257"/>
      <c r="U55" s="257"/>
      <c r="V55" s="257"/>
      <c r="W55" s="257"/>
      <c r="X55" s="257"/>
      <c r="Y55" s="257"/>
      <c r="Z55" s="258"/>
      <c r="AB55" s="27" t="s">
        <v>10</v>
      </c>
      <c r="AC55" s="27" t="str">
        <f t="shared" si="0"/>
        <v>/</v>
      </c>
    </row>
    <row r="56" spans="1:29" ht="23.1" customHeight="1">
      <c r="A56" s="199" t="s">
        <v>96</v>
      </c>
      <c r="B56" s="254"/>
      <c r="C56" s="254"/>
      <c r="D56" s="190" t="s">
        <v>3</v>
      </c>
      <c r="E56" s="254"/>
      <c r="F56" s="255"/>
      <c r="G56" s="327"/>
      <c r="H56" s="328"/>
      <c r="I56" s="268"/>
      <c r="J56" s="269"/>
      <c r="K56" s="269"/>
      <c r="L56" s="269"/>
      <c r="M56" s="269"/>
      <c r="N56" s="269"/>
      <c r="O56" s="269"/>
      <c r="P56" s="269"/>
      <c r="Q56" s="269"/>
      <c r="R56" s="269"/>
      <c r="S56" s="269"/>
      <c r="T56" s="269"/>
      <c r="U56" s="269"/>
      <c r="V56" s="269"/>
      <c r="W56" s="269"/>
      <c r="X56" s="269"/>
      <c r="Y56" s="269"/>
      <c r="Z56" s="270"/>
      <c r="AB56" s="27" t="s">
        <v>11</v>
      </c>
      <c r="AC56" s="27" t="str">
        <f t="shared" si="0"/>
        <v>/</v>
      </c>
    </row>
    <row r="57" spans="1:29" ht="23.1" customHeight="1">
      <c r="A57" s="197" t="s">
        <v>95</v>
      </c>
      <c r="B57" s="281"/>
      <c r="C57" s="281"/>
      <c r="D57" s="198" t="s">
        <v>2</v>
      </c>
      <c r="E57" s="281"/>
      <c r="F57" s="282"/>
      <c r="G57" s="274" t="str">
        <f>IFERROR(IF(E58="","",ROUNDUP(DATEDIF(AC57,AC58,"M")/12,0)),"")</f>
        <v/>
      </c>
      <c r="H57" s="275"/>
      <c r="I57" s="256" t="s">
        <v>97</v>
      </c>
      <c r="J57" s="257"/>
      <c r="K57" s="257"/>
      <c r="L57" s="257"/>
      <c r="M57" s="257"/>
      <c r="N57" s="257"/>
      <c r="O57" s="257"/>
      <c r="P57" s="257"/>
      <c r="Q57" s="257"/>
      <c r="R57" s="257"/>
      <c r="S57" s="257"/>
      <c r="T57" s="257"/>
      <c r="U57" s="257"/>
      <c r="V57" s="257"/>
      <c r="W57" s="257"/>
      <c r="X57" s="257"/>
      <c r="Y57" s="257"/>
      <c r="Z57" s="258"/>
      <c r="AB57" s="27" t="s">
        <v>10</v>
      </c>
      <c r="AC57" s="27" t="str">
        <f t="shared" si="0"/>
        <v>/</v>
      </c>
    </row>
    <row r="58" spans="1:29" ht="23.1" customHeight="1">
      <c r="A58" s="199" t="s">
        <v>96</v>
      </c>
      <c r="B58" s="254"/>
      <c r="C58" s="254"/>
      <c r="D58" s="190" t="s">
        <v>3</v>
      </c>
      <c r="E58" s="254"/>
      <c r="F58" s="255"/>
      <c r="G58" s="327"/>
      <c r="H58" s="328"/>
      <c r="I58" s="268"/>
      <c r="J58" s="269"/>
      <c r="K58" s="269"/>
      <c r="L58" s="269"/>
      <c r="M58" s="269"/>
      <c r="N58" s="269"/>
      <c r="O58" s="269"/>
      <c r="P58" s="269"/>
      <c r="Q58" s="269"/>
      <c r="R58" s="269"/>
      <c r="S58" s="269"/>
      <c r="T58" s="269"/>
      <c r="U58" s="269"/>
      <c r="V58" s="269"/>
      <c r="W58" s="269"/>
      <c r="X58" s="269"/>
      <c r="Y58" s="269"/>
      <c r="Z58" s="270"/>
      <c r="AB58" s="27" t="s">
        <v>11</v>
      </c>
      <c r="AC58" s="27" t="str">
        <f t="shared" si="0"/>
        <v>/</v>
      </c>
    </row>
    <row r="59" spans="1:29" ht="23.1" customHeight="1">
      <c r="A59" s="197" t="s">
        <v>95</v>
      </c>
      <c r="B59" s="281"/>
      <c r="C59" s="281"/>
      <c r="D59" s="198" t="s">
        <v>2</v>
      </c>
      <c r="E59" s="281"/>
      <c r="F59" s="282"/>
      <c r="G59" s="274" t="str">
        <f>IFERROR(IF(E60="","",ROUNDUP(DATEDIF(AC59,AC60,"M")/12,0)),"")</f>
        <v/>
      </c>
      <c r="H59" s="275"/>
      <c r="I59" s="265"/>
      <c r="J59" s="266"/>
      <c r="K59" s="266"/>
      <c r="L59" s="266"/>
      <c r="M59" s="266"/>
      <c r="N59" s="266"/>
      <c r="O59" s="266"/>
      <c r="P59" s="266"/>
      <c r="Q59" s="266"/>
      <c r="R59" s="266"/>
      <c r="S59" s="266"/>
      <c r="T59" s="266"/>
      <c r="U59" s="266"/>
      <c r="V59" s="266"/>
      <c r="W59" s="266"/>
      <c r="X59" s="266"/>
      <c r="Y59" s="266"/>
      <c r="Z59" s="267"/>
      <c r="AB59" s="27" t="s">
        <v>10</v>
      </c>
      <c r="AC59" s="27" t="str">
        <f t="shared" si="0"/>
        <v>/</v>
      </c>
    </row>
    <row r="60" spans="1:29" ht="23.1" customHeight="1">
      <c r="A60" s="199" t="s">
        <v>96</v>
      </c>
      <c r="B60" s="254"/>
      <c r="C60" s="254"/>
      <c r="D60" s="190" t="s">
        <v>3</v>
      </c>
      <c r="E60" s="254"/>
      <c r="F60" s="255"/>
      <c r="G60" s="327"/>
      <c r="H60" s="328"/>
      <c r="I60" s="268"/>
      <c r="J60" s="269"/>
      <c r="K60" s="269"/>
      <c r="L60" s="269"/>
      <c r="M60" s="269"/>
      <c r="N60" s="269"/>
      <c r="O60" s="269"/>
      <c r="P60" s="269"/>
      <c r="Q60" s="269"/>
      <c r="R60" s="269"/>
      <c r="S60" s="269"/>
      <c r="T60" s="269"/>
      <c r="U60" s="269"/>
      <c r="V60" s="269"/>
      <c r="W60" s="269"/>
      <c r="X60" s="269"/>
      <c r="Y60" s="269"/>
      <c r="Z60" s="270"/>
      <c r="AB60" s="27" t="s">
        <v>11</v>
      </c>
      <c r="AC60" s="27" t="str">
        <f t="shared" si="0"/>
        <v>/</v>
      </c>
    </row>
    <row r="61" spans="1:29" ht="23.1" customHeight="1">
      <c r="A61" s="197" t="s">
        <v>95</v>
      </c>
      <c r="B61" s="281"/>
      <c r="C61" s="281"/>
      <c r="D61" s="198" t="s">
        <v>2</v>
      </c>
      <c r="E61" s="281"/>
      <c r="F61" s="282"/>
      <c r="G61" s="274" t="str">
        <f>IF(E62="","",ROUNDUP(DATEDIF(AC61,AC62,"M")/12,0))</f>
        <v/>
      </c>
      <c r="H61" s="275"/>
      <c r="I61" s="265"/>
      <c r="J61" s="266"/>
      <c r="K61" s="266"/>
      <c r="L61" s="266"/>
      <c r="M61" s="266"/>
      <c r="N61" s="266"/>
      <c r="O61" s="266"/>
      <c r="P61" s="266"/>
      <c r="Q61" s="266"/>
      <c r="R61" s="266"/>
      <c r="S61" s="266"/>
      <c r="T61" s="266"/>
      <c r="U61" s="266"/>
      <c r="V61" s="266"/>
      <c r="W61" s="266"/>
      <c r="X61" s="266"/>
      <c r="Y61" s="266"/>
      <c r="Z61" s="267"/>
      <c r="AB61" s="27" t="s">
        <v>10</v>
      </c>
      <c r="AC61" s="27" t="str">
        <f t="shared" si="0"/>
        <v>/</v>
      </c>
    </row>
    <row r="62" spans="1:29" ht="23.1" customHeight="1">
      <c r="A62" s="199" t="s">
        <v>96</v>
      </c>
      <c r="B62" s="254"/>
      <c r="C62" s="254"/>
      <c r="D62" s="190" t="s">
        <v>3</v>
      </c>
      <c r="E62" s="254"/>
      <c r="F62" s="255"/>
      <c r="G62" s="327"/>
      <c r="H62" s="328"/>
      <c r="I62" s="268"/>
      <c r="J62" s="269"/>
      <c r="K62" s="269"/>
      <c r="L62" s="269"/>
      <c r="M62" s="269"/>
      <c r="N62" s="269"/>
      <c r="O62" s="269"/>
      <c r="P62" s="269"/>
      <c r="Q62" s="269"/>
      <c r="R62" s="269"/>
      <c r="S62" s="269"/>
      <c r="T62" s="269"/>
      <c r="U62" s="269"/>
      <c r="V62" s="269"/>
      <c r="W62" s="269"/>
      <c r="X62" s="269"/>
      <c r="Y62" s="269"/>
      <c r="Z62" s="270"/>
      <c r="AB62" s="27" t="s">
        <v>11</v>
      </c>
      <c r="AC62" s="27" t="str">
        <f t="shared" si="0"/>
        <v>/</v>
      </c>
    </row>
    <row r="63" spans="1:29" ht="23.1" customHeight="1">
      <c r="A63" s="200" t="s">
        <v>95</v>
      </c>
      <c r="B63" s="281"/>
      <c r="C63" s="281"/>
      <c r="D63" s="198" t="s">
        <v>2</v>
      </c>
      <c r="E63" s="281"/>
      <c r="F63" s="282"/>
      <c r="G63" s="274" t="str">
        <f>IFERROR(IF(E64="","",ROUNDUP(DATEDIF(AC63,AC64,"M")/12,0)),"")</f>
        <v/>
      </c>
      <c r="H63" s="275"/>
      <c r="I63" s="265"/>
      <c r="J63" s="266"/>
      <c r="K63" s="266"/>
      <c r="L63" s="266"/>
      <c r="M63" s="266"/>
      <c r="N63" s="266"/>
      <c r="O63" s="266"/>
      <c r="P63" s="266"/>
      <c r="Q63" s="266"/>
      <c r="R63" s="266"/>
      <c r="S63" s="266"/>
      <c r="T63" s="266"/>
      <c r="U63" s="266"/>
      <c r="V63" s="266"/>
      <c r="W63" s="266"/>
      <c r="X63" s="266"/>
      <c r="Y63" s="266"/>
      <c r="Z63" s="267"/>
      <c r="AB63" s="27" t="s">
        <v>10</v>
      </c>
      <c r="AC63" s="27" t="str">
        <f t="shared" si="0"/>
        <v>/</v>
      </c>
    </row>
    <row r="64" spans="1:29" ht="23.1" customHeight="1" thickBot="1">
      <c r="A64" s="201" t="s">
        <v>96</v>
      </c>
      <c r="B64" s="263"/>
      <c r="C64" s="263"/>
      <c r="D64" s="202" t="s">
        <v>3</v>
      </c>
      <c r="E64" s="263"/>
      <c r="F64" s="264"/>
      <c r="G64" s="276"/>
      <c r="H64" s="277"/>
      <c r="I64" s="271"/>
      <c r="J64" s="272"/>
      <c r="K64" s="272"/>
      <c r="L64" s="272"/>
      <c r="M64" s="272"/>
      <c r="N64" s="272"/>
      <c r="O64" s="272"/>
      <c r="P64" s="272"/>
      <c r="Q64" s="272"/>
      <c r="R64" s="272"/>
      <c r="S64" s="272"/>
      <c r="T64" s="272"/>
      <c r="U64" s="272"/>
      <c r="V64" s="272"/>
      <c r="W64" s="272"/>
      <c r="X64" s="272"/>
      <c r="Y64" s="272"/>
      <c r="Z64" s="273"/>
      <c r="AB64" s="27" t="s">
        <v>11</v>
      </c>
      <c r="AC64" s="27" t="str">
        <f t="shared" si="0"/>
        <v>/</v>
      </c>
    </row>
    <row r="65" spans="1:26" ht="25.5" customHeight="1">
      <c r="A65" s="335" t="s">
        <v>34</v>
      </c>
      <c r="B65" s="259" t="s">
        <v>144</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1:26" ht="20.100000000000001" customHeight="1" thickBot="1">
      <c r="A66" s="336"/>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row>
    <row r="67" spans="1:26" ht="17.100000000000001" customHeight="1">
      <c r="A67" s="338" t="s">
        <v>26</v>
      </c>
      <c r="B67" s="339"/>
      <c r="C67" s="339"/>
      <c r="D67" s="340" t="s">
        <v>28</v>
      </c>
      <c r="E67" s="339"/>
      <c r="F67" s="339"/>
      <c r="G67" s="339"/>
      <c r="H67" s="339"/>
      <c r="I67" s="339"/>
      <c r="J67" s="339"/>
      <c r="K67" s="339"/>
      <c r="L67" s="339"/>
      <c r="M67" s="339"/>
      <c r="N67" s="340" t="s">
        <v>99</v>
      </c>
      <c r="O67" s="339"/>
      <c r="P67" s="339"/>
      <c r="Q67" s="339"/>
      <c r="R67" s="339"/>
      <c r="S67" s="339"/>
      <c r="T67" s="339"/>
      <c r="U67" s="339"/>
      <c r="V67" s="339"/>
      <c r="W67" s="339"/>
      <c r="X67" s="339"/>
      <c r="Y67" s="339"/>
      <c r="Z67" s="361"/>
    </row>
    <row r="68" spans="1:26" ht="17.100000000000001" customHeight="1">
      <c r="A68" s="459" t="s">
        <v>27</v>
      </c>
      <c r="B68" s="460"/>
      <c r="C68" s="461"/>
      <c r="D68" s="341" t="s">
        <v>29</v>
      </c>
      <c r="E68" s="342"/>
      <c r="F68" s="342"/>
      <c r="G68" s="342"/>
      <c r="H68" s="342"/>
      <c r="I68" s="342"/>
      <c r="J68" s="342"/>
      <c r="K68" s="342"/>
      <c r="L68" s="342"/>
      <c r="M68" s="342"/>
      <c r="N68" s="362" t="s">
        <v>30</v>
      </c>
      <c r="O68" s="297"/>
      <c r="P68" s="297"/>
      <c r="Q68" s="297"/>
      <c r="R68" s="297"/>
      <c r="S68" s="297"/>
      <c r="T68" s="297"/>
      <c r="U68" s="297"/>
      <c r="V68" s="297"/>
      <c r="W68" s="297"/>
      <c r="X68" s="297"/>
      <c r="Y68" s="297"/>
      <c r="Z68" s="363"/>
    </row>
    <row r="69" spans="1:26" ht="20.100000000000001" customHeight="1">
      <c r="A69" s="232"/>
      <c r="B69" s="290" t="s">
        <v>9</v>
      </c>
      <c r="C69" s="261"/>
      <c r="D69" s="352"/>
      <c r="E69" s="353"/>
      <c r="F69" s="353"/>
      <c r="G69" s="353"/>
      <c r="H69" s="353"/>
      <c r="I69" s="353"/>
      <c r="J69" s="353"/>
      <c r="K69" s="353"/>
      <c r="L69" s="353"/>
      <c r="M69" s="354"/>
      <c r="N69" s="343"/>
      <c r="O69" s="344"/>
      <c r="P69" s="344"/>
      <c r="Q69" s="344"/>
      <c r="R69" s="344"/>
      <c r="S69" s="344"/>
      <c r="T69" s="344"/>
      <c r="U69" s="344"/>
      <c r="V69" s="344"/>
      <c r="W69" s="344"/>
      <c r="X69" s="344"/>
      <c r="Y69" s="344"/>
      <c r="Z69" s="345"/>
    </row>
    <row r="70" spans="1:26" ht="20.100000000000001" customHeight="1">
      <c r="A70" s="233"/>
      <c r="B70" s="291"/>
      <c r="C70" s="262"/>
      <c r="D70" s="355"/>
      <c r="E70" s="356"/>
      <c r="F70" s="356"/>
      <c r="G70" s="356"/>
      <c r="H70" s="356"/>
      <c r="I70" s="356"/>
      <c r="J70" s="356"/>
      <c r="K70" s="356"/>
      <c r="L70" s="356"/>
      <c r="M70" s="357"/>
      <c r="N70" s="346"/>
      <c r="O70" s="347"/>
      <c r="P70" s="347"/>
      <c r="Q70" s="347"/>
      <c r="R70" s="347"/>
      <c r="S70" s="347"/>
      <c r="T70" s="347"/>
      <c r="U70" s="347"/>
      <c r="V70" s="347"/>
      <c r="W70" s="347"/>
      <c r="X70" s="347"/>
      <c r="Y70" s="347"/>
      <c r="Z70" s="348"/>
    </row>
    <row r="71" spans="1:26" ht="20.100000000000001" customHeight="1">
      <c r="A71" s="232"/>
      <c r="B71" s="290" t="s">
        <v>9</v>
      </c>
      <c r="C71" s="261"/>
      <c r="D71" s="352"/>
      <c r="E71" s="353"/>
      <c r="F71" s="353"/>
      <c r="G71" s="353"/>
      <c r="H71" s="353"/>
      <c r="I71" s="353"/>
      <c r="J71" s="353"/>
      <c r="K71" s="353"/>
      <c r="L71" s="353"/>
      <c r="M71" s="354"/>
      <c r="N71" s="343"/>
      <c r="O71" s="344"/>
      <c r="P71" s="344"/>
      <c r="Q71" s="344"/>
      <c r="R71" s="344"/>
      <c r="S71" s="344"/>
      <c r="T71" s="344"/>
      <c r="U71" s="344"/>
      <c r="V71" s="344"/>
      <c r="W71" s="344"/>
      <c r="X71" s="344"/>
      <c r="Y71" s="344"/>
      <c r="Z71" s="345"/>
    </row>
    <row r="72" spans="1:26" ht="20.100000000000001" customHeight="1">
      <c r="A72" s="233"/>
      <c r="B72" s="291"/>
      <c r="C72" s="262"/>
      <c r="D72" s="355"/>
      <c r="E72" s="356"/>
      <c r="F72" s="356"/>
      <c r="G72" s="356"/>
      <c r="H72" s="356"/>
      <c r="I72" s="356"/>
      <c r="J72" s="356"/>
      <c r="K72" s="356"/>
      <c r="L72" s="356"/>
      <c r="M72" s="357"/>
      <c r="N72" s="346"/>
      <c r="O72" s="347"/>
      <c r="P72" s="347"/>
      <c r="Q72" s="347"/>
      <c r="R72" s="347"/>
      <c r="S72" s="347"/>
      <c r="T72" s="347"/>
      <c r="U72" s="347"/>
      <c r="V72" s="347"/>
      <c r="W72" s="347"/>
      <c r="X72" s="347"/>
      <c r="Y72" s="347"/>
      <c r="Z72" s="348"/>
    </row>
    <row r="73" spans="1:26" ht="20.100000000000001" customHeight="1">
      <c r="A73" s="232"/>
      <c r="B73" s="290" t="s">
        <v>9</v>
      </c>
      <c r="C73" s="261"/>
      <c r="D73" s="352"/>
      <c r="E73" s="353"/>
      <c r="F73" s="353"/>
      <c r="G73" s="353"/>
      <c r="H73" s="353"/>
      <c r="I73" s="353"/>
      <c r="J73" s="353"/>
      <c r="K73" s="353"/>
      <c r="L73" s="353"/>
      <c r="M73" s="354"/>
      <c r="N73" s="343"/>
      <c r="O73" s="344"/>
      <c r="P73" s="344"/>
      <c r="Q73" s="344"/>
      <c r="R73" s="344"/>
      <c r="S73" s="344"/>
      <c r="T73" s="344"/>
      <c r="U73" s="344"/>
      <c r="V73" s="344"/>
      <c r="W73" s="344"/>
      <c r="X73" s="344"/>
      <c r="Y73" s="344"/>
      <c r="Z73" s="345"/>
    </row>
    <row r="74" spans="1:26" ht="20.100000000000001" customHeight="1">
      <c r="A74" s="233"/>
      <c r="B74" s="291"/>
      <c r="C74" s="262"/>
      <c r="D74" s="355"/>
      <c r="E74" s="356"/>
      <c r="F74" s="356"/>
      <c r="G74" s="356"/>
      <c r="H74" s="356"/>
      <c r="I74" s="356"/>
      <c r="J74" s="356"/>
      <c r="K74" s="356"/>
      <c r="L74" s="356"/>
      <c r="M74" s="357"/>
      <c r="N74" s="346"/>
      <c r="O74" s="347"/>
      <c r="P74" s="347"/>
      <c r="Q74" s="347"/>
      <c r="R74" s="347"/>
      <c r="S74" s="347"/>
      <c r="T74" s="347"/>
      <c r="U74" s="347"/>
      <c r="V74" s="347"/>
      <c r="W74" s="347"/>
      <c r="X74" s="347"/>
      <c r="Y74" s="347"/>
      <c r="Z74" s="348"/>
    </row>
    <row r="75" spans="1:26" ht="20.100000000000001" customHeight="1">
      <c r="A75" s="232"/>
      <c r="B75" s="290" t="s">
        <v>9</v>
      </c>
      <c r="C75" s="261"/>
      <c r="D75" s="352"/>
      <c r="E75" s="353"/>
      <c r="F75" s="353"/>
      <c r="G75" s="353"/>
      <c r="H75" s="353"/>
      <c r="I75" s="353"/>
      <c r="J75" s="353"/>
      <c r="K75" s="353"/>
      <c r="L75" s="353"/>
      <c r="M75" s="354"/>
      <c r="N75" s="343"/>
      <c r="O75" s="344"/>
      <c r="P75" s="344"/>
      <c r="Q75" s="344"/>
      <c r="R75" s="344"/>
      <c r="S75" s="344"/>
      <c r="T75" s="344"/>
      <c r="U75" s="344"/>
      <c r="V75" s="344"/>
      <c r="W75" s="344"/>
      <c r="X75" s="344"/>
      <c r="Y75" s="344"/>
      <c r="Z75" s="345"/>
    </row>
    <row r="76" spans="1:26" ht="20.100000000000001" customHeight="1">
      <c r="A76" s="233"/>
      <c r="B76" s="291"/>
      <c r="C76" s="262"/>
      <c r="D76" s="355"/>
      <c r="E76" s="356"/>
      <c r="F76" s="356"/>
      <c r="G76" s="356"/>
      <c r="H76" s="356"/>
      <c r="I76" s="356"/>
      <c r="J76" s="356"/>
      <c r="K76" s="356"/>
      <c r="L76" s="356"/>
      <c r="M76" s="357"/>
      <c r="N76" s="346"/>
      <c r="O76" s="347"/>
      <c r="P76" s="347"/>
      <c r="Q76" s="347"/>
      <c r="R76" s="347"/>
      <c r="S76" s="347"/>
      <c r="T76" s="347"/>
      <c r="U76" s="347"/>
      <c r="V76" s="347"/>
      <c r="W76" s="347"/>
      <c r="X76" s="347"/>
      <c r="Y76" s="347"/>
      <c r="Z76" s="348"/>
    </row>
    <row r="77" spans="1:26" ht="20.100000000000001" customHeight="1">
      <c r="A77" s="232"/>
      <c r="B77" s="290" t="s">
        <v>9</v>
      </c>
      <c r="C77" s="261"/>
      <c r="D77" s="352"/>
      <c r="E77" s="353"/>
      <c r="F77" s="353"/>
      <c r="G77" s="353"/>
      <c r="H77" s="353"/>
      <c r="I77" s="353"/>
      <c r="J77" s="353"/>
      <c r="K77" s="353"/>
      <c r="L77" s="353"/>
      <c r="M77" s="354"/>
      <c r="N77" s="343"/>
      <c r="O77" s="344"/>
      <c r="P77" s="344"/>
      <c r="Q77" s="344"/>
      <c r="R77" s="344"/>
      <c r="S77" s="344"/>
      <c r="T77" s="344"/>
      <c r="U77" s="344"/>
      <c r="V77" s="344"/>
      <c r="W77" s="344"/>
      <c r="X77" s="344"/>
      <c r="Y77" s="344"/>
      <c r="Z77" s="345"/>
    </row>
    <row r="78" spans="1:26" ht="20.100000000000001" customHeight="1" thickBot="1">
      <c r="A78" s="364"/>
      <c r="B78" s="365"/>
      <c r="C78" s="337"/>
      <c r="D78" s="358"/>
      <c r="E78" s="359"/>
      <c r="F78" s="359"/>
      <c r="G78" s="359"/>
      <c r="H78" s="359"/>
      <c r="I78" s="359"/>
      <c r="J78" s="359"/>
      <c r="K78" s="359"/>
      <c r="L78" s="359"/>
      <c r="M78" s="360"/>
      <c r="N78" s="349"/>
      <c r="O78" s="350"/>
      <c r="P78" s="350"/>
      <c r="Q78" s="350"/>
      <c r="R78" s="350"/>
      <c r="S78" s="350"/>
      <c r="T78" s="350"/>
      <c r="U78" s="350"/>
      <c r="V78" s="350"/>
      <c r="W78" s="350"/>
      <c r="X78" s="350"/>
      <c r="Y78" s="350"/>
      <c r="Z78" s="351"/>
    </row>
    <row r="79" spans="1:26" ht="20.100000000000001" customHeight="1">
      <c r="A79" s="49"/>
      <c r="B79" s="49"/>
      <c r="C79" s="49"/>
      <c r="D79" s="49"/>
      <c r="E79" s="49"/>
      <c r="F79" s="49"/>
      <c r="G79" s="49"/>
      <c r="H79" s="49"/>
      <c r="I79" s="49"/>
      <c r="J79" s="49"/>
      <c r="K79" s="49"/>
      <c r="L79" s="49"/>
      <c r="M79" s="49"/>
      <c r="N79" s="49"/>
      <c r="O79" s="49"/>
      <c r="P79" s="49"/>
      <c r="Q79" s="49"/>
      <c r="R79" s="49"/>
      <c r="S79" s="49"/>
      <c r="T79" s="49"/>
      <c r="U79" s="49"/>
      <c r="V79" s="49"/>
      <c r="W79" s="49"/>
      <c r="X79" s="70"/>
      <c r="Y79" s="49"/>
      <c r="Z79" s="49"/>
    </row>
    <row r="80" spans="1:26"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0lhoiFEvAgO4AQurYZQ1KoyQgwqSBhpq+BzO2r/TUFaE5d9APoATgDbyo0UJBhys+93v2SZu1PR5jf0yEOyplw==" saltValue="xIENgupLZZAzq0X7N4sLUw==" spinCount="100000" sheet="1" objects="1" scenarios="1" selectLockedCells="1"/>
  <protectedRanges>
    <protectedRange sqref="A69:Z78" name="範囲3"/>
    <protectedRange sqref="E6 E14 D8:T8 V10 N14:T14 D18:E19 F19:T19 D20:J20 O20:S20 U20:Z20 K14:L14 I22:L22 D25:N25 S25:Z25 D10:T12 N6 E4 L4 X10 E22:G22 J4 G14:H14 D23:Z24 P15:T15 A14:C14 D17:T17" name="範囲1"/>
    <protectedRange sqref="I46:Z46 I48:Z48 I50:Z50 I52:Z52 I54:Z54 I56:Z56 E45:H64 B45:C64 I58:Z64 B39:C39" name="範囲2"/>
    <protectedRange sqref="A29" name="範囲2_1"/>
    <protectedRange sqref="A33" name="範囲2_4"/>
    <protectedRange sqref="A36" name="範囲2_5"/>
    <protectedRange sqref="B30" name="範囲2_2"/>
    <protectedRange sqref="B32" name="範囲2_2_1"/>
    <protectedRange sqref="B31" name="範囲2_2_2"/>
    <protectedRange sqref="B34:B35" name="範囲2_3"/>
    <protectedRange sqref="B37:B38" name="範囲2_6"/>
  </protectedRanges>
  <mergeCells count="190">
    <mergeCell ref="A68:C68"/>
    <mergeCell ref="R19:Z19"/>
    <mergeCell ref="N19:Q19"/>
    <mergeCell ref="A24:E24"/>
    <mergeCell ref="A22:E22"/>
    <mergeCell ref="P25:S25"/>
    <mergeCell ref="T25:Z25"/>
    <mergeCell ref="A21:Z21"/>
    <mergeCell ref="I48:Z48"/>
    <mergeCell ref="E48:F48"/>
    <mergeCell ref="C34:R34"/>
    <mergeCell ref="A25:E25"/>
    <mergeCell ref="F25:O25"/>
    <mergeCell ref="F24:Z24"/>
    <mergeCell ref="A26:Z26"/>
    <mergeCell ref="B33:Z33"/>
    <mergeCell ref="B36:Z36"/>
    <mergeCell ref="C35:Z35"/>
    <mergeCell ref="C31:R31"/>
    <mergeCell ref="S31:Z31"/>
    <mergeCell ref="S34:Z34"/>
    <mergeCell ref="C38:Z38"/>
    <mergeCell ref="I44:Z44"/>
    <mergeCell ref="Q40:T40"/>
    <mergeCell ref="I58:Z58"/>
    <mergeCell ref="E14:F14"/>
    <mergeCell ref="C14:D14"/>
    <mergeCell ref="A17:E17"/>
    <mergeCell ref="F17:T17"/>
    <mergeCell ref="A44:F44"/>
    <mergeCell ref="A18:E18"/>
    <mergeCell ref="A16:T16"/>
    <mergeCell ref="Q41:T41"/>
    <mergeCell ref="F19:M19"/>
    <mergeCell ref="A19:E19"/>
    <mergeCell ref="C30:Z30"/>
    <mergeCell ref="K15:L15"/>
    <mergeCell ref="A15:J15"/>
    <mergeCell ref="G14:H14"/>
    <mergeCell ref="C37:Z37"/>
    <mergeCell ref="B29:Z29"/>
    <mergeCell ref="F22:Z22"/>
    <mergeCell ref="F23:Z23"/>
    <mergeCell ref="A20:E20"/>
    <mergeCell ref="F20:M20"/>
    <mergeCell ref="O20:Z20"/>
    <mergeCell ref="A23:E23"/>
    <mergeCell ref="F18:Z18"/>
    <mergeCell ref="C32:Z32"/>
    <mergeCell ref="I47:Z47"/>
    <mergeCell ref="I50:Z50"/>
    <mergeCell ref="B51:C51"/>
    <mergeCell ref="I51:Z51"/>
    <mergeCell ref="B45:C45"/>
    <mergeCell ref="I45:Z45"/>
    <mergeCell ref="I54:Z54"/>
    <mergeCell ref="G53:H54"/>
    <mergeCell ref="I52:Z52"/>
    <mergeCell ref="G51:H52"/>
    <mergeCell ref="B50:C50"/>
    <mergeCell ref="B46:C46"/>
    <mergeCell ref="B47:C47"/>
    <mergeCell ref="B48:C48"/>
    <mergeCell ref="G45:H46"/>
    <mergeCell ref="E45:F45"/>
    <mergeCell ref="E46:F46"/>
    <mergeCell ref="E49:F49"/>
    <mergeCell ref="E50:F50"/>
    <mergeCell ref="G49:H50"/>
    <mergeCell ref="G44:H44"/>
    <mergeCell ref="E61:F61"/>
    <mergeCell ref="E63:F63"/>
    <mergeCell ref="I59:Z60"/>
    <mergeCell ref="B59:C59"/>
    <mergeCell ref="B60:C60"/>
    <mergeCell ref="E53:F53"/>
    <mergeCell ref="B49:C49"/>
    <mergeCell ref="E55:F55"/>
    <mergeCell ref="E56:F56"/>
    <mergeCell ref="G61:H62"/>
    <mergeCell ref="E58:F58"/>
    <mergeCell ref="G55:H56"/>
    <mergeCell ref="B52:C52"/>
    <mergeCell ref="E60:F60"/>
    <mergeCell ref="G59:H60"/>
    <mergeCell ref="E51:F51"/>
    <mergeCell ref="E52:F52"/>
    <mergeCell ref="E54:F54"/>
    <mergeCell ref="B56:C56"/>
    <mergeCell ref="E57:F57"/>
    <mergeCell ref="B57:C57"/>
    <mergeCell ref="B55:C55"/>
    <mergeCell ref="I56:Z56"/>
    <mergeCell ref="E59:F59"/>
    <mergeCell ref="B62:C62"/>
    <mergeCell ref="B63:C63"/>
    <mergeCell ref="A2:Z2"/>
    <mergeCell ref="A3:Z3"/>
    <mergeCell ref="D9:L9"/>
    <mergeCell ref="M9:T9"/>
    <mergeCell ref="D11:T12"/>
    <mergeCell ref="D8:L8"/>
    <mergeCell ref="M8:T8"/>
    <mergeCell ref="U4:Z5"/>
    <mergeCell ref="Q4:T4"/>
    <mergeCell ref="Q5:T5"/>
    <mergeCell ref="V11:Y11"/>
    <mergeCell ref="A4:C4"/>
    <mergeCell ref="U8:Z8"/>
    <mergeCell ref="E6:E7"/>
    <mergeCell ref="E4:E5"/>
    <mergeCell ref="L4:L5"/>
    <mergeCell ref="U12:Z12"/>
    <mergeCell ref="Y10:Z10"/>
    <mergeCell ref="F7:L7"/>
    <mergeCell ref="M4:P4"/>
    <mergeCell ref="M10:T10"/>
    <mergeCell ref="M5:P5"/>
    <mergeCell ref="C77:C78"/>
    <mergeCell ref="A67:C67"/>
    <mergeCell ref="D67:M67"/>
    <mergeCell ref="D68:M68"/>
    <mergeCell ref="N69:Z70"/>
    <mergeCell ref="N71:Z72"/>
    <mergeCell ref="N73:Z74"/>
    <mergeCell ref="N75:Z76"/>
    <mergeCell ref="N77:Z78"/>
    <mergeCell ref="D69:M70"/>
    <mergeCell ref="D71:M72"/>
    <mergeCell ref="D73:M74"/>
    <mergeCell ref="D75:M76"/>
    <mergeCell ref="D77:M78"/>
    <mergeCell ref="N67:Z67"/>
    <mergeCell ref="N68:Z68"/>
    <mergeCell ref="A77:A78"/>
    <mergeCell ref="B77:B78"/>
    <mergeCell ref="C71:C72"/>
    <mergeCell ref="A71:A72"/>
    <mergeCell ref="B71:B72"/>
    <mergeCell ref="B69:B70"/>
    <mergeCell ref="A69:A70"/>
    <mergeCell ref="B73:B74"/>
    <mergeCell ref="A75:A76"/>
    <mergeCell ref="B75:B76"/>
    <mergeCell ref="A5:C5"/>
    <mergeCell ref="U10:V10"/>
    <mergeCell ref="A7:C7"/>
    <mergeCell ref="C73:C74"/>
    <mergeCell ref="C75:C76"/>
    <mergeCell ref="A43:Z43"/>
    <mergeCell ref="U40:Z41"/>
    <mergeCell ref="K14:L14"/>
    <mergeCell ref="I14:J14"/>
    <mergeCell ref="A13:L13"/>
    <mergeCell ref="M13:T13"/>
    <mergeCell ref="A14:B14"/>
    <mergeCell ref="M14:T15"/>
    <mergeCell ref="D10:L10"/>
    <mergeCell ref="G57:H58"/>
    <mergeCell ref="N6:N7"/>
    <mergeCell ref="O7:Z7"/>
    <mergeCell ref="F6:L6"/>
    <mergeCell ref="B64:C64"/>
    <mergeCell ref="A65:A66"/>
    <mergeCell ref="B53:C53"/>
    <mergeCell ref="B54:C54"/>
    <mergeCell ref="A8:C8"/>
    <mergeCell ref="A73:A74"/>
    <mergeCell ref="D1:Z1"/>
    <mergeCell ref="A9:C10"/>
    <mergeCell ref="A11:C12"/>
    <mergeCell ref="A6:C6"/>
    <mergeCell ref="F4:G4"/>
    <mergeCell ref="U9:Z9"/>
    <mergeCell ref="E62:F62"/>
    <mergeCell ref="I53:Z53"/>
    <mergeCell ref="B65:Z66"/>
    <mergeCell ref="C69:C70"/>
    <mergeCell ref="E64:F64"/>
    <mergeCell ref="I61:Z62"/>
    <mergeCell ref="I63:Z64"/>
    <mergeCell ref="G63:H64"/>
    <mergeCell ref="I46:Z46"/>
    <mergeCell ref="E47:F47"/>
    <mergeCell ref="G47:H48"/>
    <mergeCell ref="B58:C58"/>
    <mergeCell ref="I49:Z49"/>
    <mergeCell ref="I55:Z55"/>
    <mergeCell ref="I57:Z57"/>
    <mergeCell ref="B61:C61"/>
  </mergeCells>
  <phoneticPr fontId="1"/>
  <conditionalFormatting sqref="A29 A33">
    <cfRule type="expression" dxfId="25" priority="4">
      <formula>AND($A$29=TRUE,$A$33=TRUE)</formula>
    </cfRule>
  </conditionalFormatting>
  <conditionalFormatting sqref="A29 A36">
    <cfRule type="expression" dxfId="24" priority="3">
      <formula>AND($A$29=TRUE,$A$36=TRUE)</formula>
    </cfRule>
  </conditionalFormatting>
  <conditionalFormatting sqref="A29">
    <cfRule type="expression" dxfId="23" priority="25">
      <formula>AND($A$29=FALSE,$B$30=TRUE)</formula>
    </cfRule>
    <cfRule type="expression" dxfId="22" priority="26">
      <formula>AND($A$29=FALSE,$B$31=TRUE)</formula>
    </cfRule>
    <cfRule type="expression" dxfId="21" priority="27">
      <formula>AND($A$29=FALSE,$B$32=TRUE)</formula>
    </cfRule>
  </conditionalFormatting>
  <conditionalFormatting sqref="A33 A36">
    <cfRule type="expression" dxfId="20" priority="2">
      <formula>AND($A$33=TRUE,$A$36=TRUE)</formula>
    </cfRule>
  </conditionalFormatting>
  <conditionalFormatting sqref="A33">
    <cfRule type="expression" dxfId="19" priority="22">
      <formula>AND($A$33=FALSE,$B$34=TRUE)</formula>
    </cfRule>
    <cfRule type="expression" dxfId="18" priority="23">
      <formula>AND($A$33=FALSE,$B$35=TRUE)</formula>
    </cfRule>
  </conditionalFormatting>
  <conditionalFormatting sqref="A36">
    <cfRule type="expression" dxfId="17" priority="20">
      <formula>AND($A$36=FALSE,$B$37=TRUE)</formula>
    </cfRule>
    <cfRule type="expression" dxfId="16" priority="21">
      <formula>AND($A$36=FALSE,$B$38=TRUE)</formula>
    </cfRule>
  </conditionalFormatting>
  <conditionalFormatting sqref="B30 B32">
    <cfRule type="expression" dxfId="15" priority="18">
      <formula>AND($B$30=TRUE,$B$32=TRUE)</formula>
    </cfRule>
  </conditionalFormatting>
  <conditionalFormatting sqref="B30:B31">
    <cfRule type="expression" dxfId="14" priority="11">
      <formula>AND($B$30=TRUE,$B$31=TRUE)</formula>
    </cfRule>
  </conditionalFormatting>
  <conditionalFormatting sqref="B30:B32">
    <cfRule type="expression" dxfId="13" priority="19" stopIfTrue="1">
      <formula>AND($A$29=TRUE,$B$30=FALSE,$B$31=FALSE,$B$32=FALSE)</formula>
    </cfRule>
  </conditionalFormatting>
  <conditionalFormatting sqref="B31:B32">
    <cfRule type="expression" dxfId="12" priority="12">
      <formula>AND($B$31=TRUE,$B$32=TRUE)</formula>
    </cfRule>
  </conditionalFormatting>
  <conditionalFormatting sqref="B34:B35">
    <cfRule type="expression" dxfId="11" priority="7">
      <formula>AND($B$34=TRUE,$B$35=TRUE)</formula>
    </cfRule>
    <cfRule type="expression" dxfId="10" priority="8" stopIfTrue="1">
      <formula>AND($A$33=TRUE,$B$34=FALSE,$B$35=FALSE)</formula>
    </cfRule>
  </conditionalFormatting>
  <conditionalFormatting sqref="B37:B38">
    <cfRule type="expression" dxfId="9" priority="5">
      <formula>AND($B$37=TRUE,$B$38=TRUE)</formula>
    </cfRule>
    <cfRule type="expression" dxfId="8" priority="6" stopIfTrue="1">
      <formula>AND($A$36=TRUE,$B$37=FALSE,$B$38=FALSE)</formula>
    </cfRule>
  </conditionalFormatting>
  <conditionalFormatting sqref="E4:E5">
    <cfRule type="expression" dxfId="7" priority="1">
      <formula>AND($E$4=TRUE,$L$4=TRUE)</formula>
    </cfRule>
  </conditionalFormatting>
  <conditionalFormatting sqref="E6:E7">
    <cfRule type="expression" dxfId="6" priority="30">
      <formula>AND($E$6=TRUE,$N$6=TRUE)</formula>
    </cfRule>
  </conditionalFormatting>
  <conditionalFormatting sqref="L4:P5">
    <cfRule type="expression" dxfId="5" priority="58">
      <formula>$C$1="4月"</formula>
    </cfRule>
  </conditionalFormatting>
  <conditionalFormatting sqref="N6:N7">
    <cfRule type="expression" dxfId="4" priority="29">
      <formula>AND($E$6=TRUE,$N$6=TRUE)</formula>
    </cfRule>
  </conditionalFormatting>
  <dataValidations count="3">
    <dataValidation type="list" allowBlank="1" showInputMessage="1" showErrorMessage="1" sqref="E45:F64 E14:F14" xr:uid="{00000000-0002-0000-0100-000001000000}">
      <formula1>月</formula1>
    </dataValidation>
    <dataValidation type="list" allowBlank="1" showInputMessage="1" showErrorMessage="1" sqref="I14:J14 C77 C69 C71 C73 C75" xr:uid="{00000000-0002-0000-0100-000002000000}">
      <formula1>日</formula1>
    </dataValidation>
    <dataValidation type="list" allowBlank="1" showInputMessage="1" showErrorMessage="1" sqref="C1" xr:uid="{00000000-0002-0000-0100-000003000000}">
      <formula1>$AE$1:$AE$2</formula1>
    </dataValidation>
  </dataValidations>
  <pageMargins left="0.78740157480314965" right="0.78740157480314965" top="0.6692913385826772" bottom="0.51181102362204722" header="0.27559055118110237" footer="0.27559055118110237"/>
  <pageSetup paperSize="9" scale="92" fitToHeight="0" orientation="portrait" r:id="rId1"/>
  <headerFooter alignWithMargins="0">
    <oddHeader xml:space="preserve">&amp;R&amp;"Times New Roman,太字"&amp;20Form 1&amp;"Century,太字"
</oddHeader>
    <oddFooter>&amp;C&amp;"ＭＳ Ｐ明朝,太字"&amp;10（博士後期課程&amp;"Times New Roman,太字" / Doctoral Program&amp;"ＭＳ Ｐ明朝,太字"）</oddFooter>
  </headerFooter>
  <rowBreaks count="1" manualBreakCount="1">
    <brk id="3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93" r:id="rId4" name="Check Box 121">
              <controlPr defaultSize="0" autoFill="0" autoLine="0" autoPict="0">
                <anchor moveWithCells="1">
                  <from>
                    <xdr:col>4</xdr:col>
                    <xdr:colOff>9525</xdr:colOff>
                    <xdr:row>3</xdr:row>
                    <xdr:rowOff>57150</xdr:rowOff>
                  </from>
                  <to>
                    <xdr:col>5</xdr:col>
                    <xdr:colOff>85725</xdr:colOff>
                    <xdr:row>4</xdr:row>
                    <xdr:rowOff>152400</xdr:rowOff>
                  </to>
                </anchor>
              </controlPr>
            </control>
          </mc:Choice>
        </mc:AlternateContent>
        <mc:AlternateContent xmlns:mc="http://schemas.openxmlformats.org/markup-compatibility/2006">
          <mc:Choice Requires="x14">
            <control shapeId="3195" r:id="rId5" name="Check Box 123">
              <controlPr defaultSize="0" autoFill="0" autoLine="0" autoPict="0">
                <anchor moveWithCells="1">
                  <from>
                    <xdr:col>11</xdr:col>
                    <xdr:colOff>28575</xdr:colOff>
                    <xdr:row>3</xdr:row>
                    <xdr:rowOff>57150</xdr:rowOff>
                  </from>
                  <to>
                    <xdr:col>12</xdr:col>
                    <xdr:colOff>38100</xdr:colOff>
                    <xdr:row>4</xdr:row>
                    <xdr:rowOff>152400</xdr:rowOff>
                  </to>
                </anchor>
              </controlPr>
            </control>
          </mc:Choice>
        </mc:AlternateContent>
        <mc:AlternateContent xmlns:mc="http://schemas.openxmlformats.org/markup-compatibility/2006">
          <mc:Choice Requires="x14">
            <control shapeId="3197" r:id="rId6" name="Check Box 125">
              <controlPr defaultSize="0" autoFill="0" autoLine="0" autoPict="0">
                <anchor moveWithCells="1">
                  <from>
                    <xdr:col>4</xdr:col>
                    <xdr:colOff>0</xdr:colOff>
                    <xdr:row>5</xdr:row>
                    <xdr:rowOff>28575</xdr:rowOff>
                  </from>
                  <to>
                    <xdr:col>5</xdr:col>
                    <xdr:colOff>76200</xdr:colOff>
                    <xdr:row>6</xdr:row>
                    <xdr:rowOff>161925</xdr:rowOff>
                  </to>
                </anchor>
              </controlPr>
            </control>
          </mc:Choice>
        </mc:AlternateContent>
        <mc:AlternateContent xmlns:mc="http://schemas.openxmlformats.org/markup-compatibility/2006">
          <mc:Choice Requires="x14">
            <control shapeId="3198" r:id="rId7" name="Check Box 126">
              <controlPr defaultSize="0" autoFill="0" autoLine="0" autoPict="0">
                <anchor moveWithCells="1">
                  <from>
                    <xdr:col>13</xdr:col>
                    <xdr:colOff>47625</xdr:colOff>
                    <xdr:row>5</xdr:row>
                    <xdr:rowOff>28575</xdr:rowOff>
                  </from>
                  <to>
                    <xdr:col>14</xdr:col>
                    <xdr:colOff>57150</xdr:colOff>
                    <xdr:row>6</xdr:row>
                    <xdr:rowOff>161925</xdr:rowOff>
                  </to>
                </anchor>
              </controlPr>
            </control>
          </mc:Choice>
        </mc:AlternateContent>
        <mc:AlternateContent xmlns:mc="http://schemas.openxmlformats.org/markup-compatibility/2006">
          <mc:Choice Requires="x14">
            <control shapeId="3199" r:id="rId8" name="Check Box 127">
              <controlPr defaultSize="0" autoFill="0" autoLine="0" autoPict="0">
                <anchor moveWithCells="1">
                  <from>
                    <xdr:col>20</xdr:col>
                    <xdr:colOff>76200</xdr:colOff>
                    <xdr:row>9</xdr:row>
                    <xdr:rowOff>28575</xdr:rowOff>
                  </from>
                  <to>
                    <xdr:col>22</xdr:col>
                    <xdr:colOff>28575</xdr:colOff>
                    <xdr:row>9</xdr:row>
                    <xdr:rowOff>352425</xdr:rowOff>
                  </to>
                </anchor>
              </controlPr>
            </control>
          </mc:Choice>
        </mc:AlternateContent>
        <mc:AlternateContent xmlns:mc="http://schemas.openxmlformats.org/markup-compatibility/2006">
          <mc:Choice Requires="x14">
            <control shapeId="3200" r:id="rId9" name="Check Box 128">
              <controlPr defaultSize="0" autoFill="0" autoLine="0" autoPict="0">
                <anchor moveWithCells="1">
                  <from>
                    <xdr:col>23</xdr:col>
                    <xdr:colOff>76200</xdr:colOff>
                    <xdr:row>9</xdr:row>
                    <xdr:rowOff>28575</xdr:rowOff>
                  </from>
                  <to>
                    <xdr:col>24</xdr:col>
                    <xdr:colOff>85725</xdr:colOff>
                    <xdr:row>9</xdr:row>
                    <xdr:rowOff>352425</xdr:rowOff>
                  </to>
                </anchor>
              </controlPr>
            </control>
          </mc:Choice>
        </mc:AlternateContent>
        <mc:AlternateContent xmlns:mc="http://schemas.openxmlformats.org/markup-compatibility/2006">
          <mc:Choice Requires="x14">
            <control shapeId="3202" r:id="rId10" name="Check Box 130">
              <controlPr defaultSize="0" autoFill="0" autoLine="0" autoPict="0">
                <anchor moveWithCells="1">
                  <from>
                    <xdr:col>0</xdr:col>
                    <xdr:colOff>85725</xdr:colOff>
                    <xdr:row>27</xdr:row>
                    <xdr:rowOff>314325</xdr:rowOff>
                  </from>
                  <to>
                    <xdr:col>0</xdr:col>
                    <xdr:colOff>342900</xdr:colOff>
                    <xdr:row>29</xdr:row>
                    <xdr:rowOff>95250</xdr:rowOff>
                  </to>
                </anchor>
              </controlPr>
            </control>
          </mc:Choice>
        </mc:AlternateContent>
        <mc:AlternateContent xmlns:mc="http://schemas.openxmlformats.org/markup-compatibility/2006">
          <mc:Choice Requires="x14">
            <control shapeId="3203" r:id="rId11" name="Check Box 131">
              <controlPr defaultSize="0" autoFill="0" autoLine="0" autoPict="0">
                <anchor moveWithCells="1">
                  <from>
                    <xdr:col>0</xdr:col>
                    <xdr:colOff>85725</xdr:colOff>
                    <xdr:row>31</xdr:row>
                    <xdr:rowOff>180975</xdr:rowOff>
                  </from>
                  <to>
                    <xdr:col>0</xdr:col>
                    <xdr:colOff>342900</xdr:colOff>
                    <xdr:row>33</xdr:row>
                    <xdr:rowOff>85725</xdr:rowOff>
                  </to>
                </anchor>
              </controlPr>
            </control>
          </mc:Choice>
        </mc:AlternateContent>
        <mc:AlternateContent xmlns:mc="http://schemas.openxmlformats.org/markup-compatibility/2006">
          <mc:Choice Requires="x14">
            <control shapeId="3204" r:id="rId12" name="Check Box 132">
              <controlPr defaultSize="0" autoFill="0" autoLine="0" autoPict="0">
                <anchor moveWithCells="1">
                  <from>
                    <xdr:col>0</xdr:col>
                    <xdr:colOff>95250</xdr:colOff>
                    <xdr:row>34</xdr:row>
                    <xdr:rowOff>133350</xdr:rowOff>
                  </from>
                  <to>
                    <xdr:col>0</xdr:col>
                    <xdr:colOff>352425</xdr:colOff>
                    <xdr:row>36</xdr:row>
                    <xdr:rowOff>85725</xdr:rowOff>
                  </to>
                </anchor>
              </controlPr>
            </control>
          </mc:Choice>
        </mc:AlternateContent>
        <mc:AlternateContent xmlns:mc="http://schemas.openxmlformats.org/markup-compatibility/2006">
          <mc:Choice Requires="x14">
            <control shapeId="3205" r:id="rId13" name="Check Box 133">
              <controlPr defaultSize="0" autoFill="0" autoLine="0" autoPict="0">
                <anchor moveWithCells="1">
                  <from>
                    <xdr:col>1</xdr:col>
                    <xdr:colOff>85725</xdr:colOff>
                    <xdr:row>28</xdr:row>
                    <xdr:rowOff>247650</xdr:rowOff>
                  </from>
                  <to>
                    <xdr:col>2</xdr:col>
                    <xdr:colOff>19050</xdr:colOff>
                    <xdr:row>30</xdr:row>
                    <xdr:rowOff>9525</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85725</xdr:colOff>
                    <xdr:row>30</xdr:row>
                    <xdr:rowOff>247650</xdr:rowOff>
                  </from>
                  <to>
                    <xdr:col>2</xdr:col>
                    <xdr:colOff>19050</xdr:colOff>
                    <xdr:row>32</xdr:row>
                    <xdr:rowOff>19050</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85725</xdr:colOff>
                    <xdr:row>29</xdr:row>
                    <xdr:rowOff>247650</xdr:rowOff>
                  </from>
                  <to>
                    <xdr:col>2</xdr:col>
                    <xdr:colOff>19050</xdr:colOff>
                    <xdr:row>31</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1</xdr:col>
                    <xdr:colOff>85725</xdr:colOff>
                    <xdr:row>33</xdr:row>
                    <xdr:rowOff>228600</xdr:rowOff>
                  </from>
                  <to>
                    <xdr:col>2</xdr:col>
                    <xdr:colOff>19050</xdr:colOff>
                    <xdr:row>35</xdr:row>
                    <xdr:rowOff>47625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1</xdr:col>
                    <xdr:colOff>85725</xdr:colOff>
                    <xdr:row>32</xdr:row>
                    <xdr:rowOff>257175</xdr:rowOff>
                  </from>
                  <to>
                    <xdr:col>2</xdr:col>
                    <xdr:colOff>19050</xdr:colOff>
                    <xdr:row>34</xdr:row>
                    <xdr:rowOff>19050</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36</xdr:row>
                    <xdr:rowOff>247650</xdr:rowOff>
                  </from>
                  <to>
                    <xdr:col>2</xdr:col>
                    <xdr:colOff>19050</xdr:colOff>
                    <xdr:row>38</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35</xdr:row>
                    <xdr:rowOff>266700</xdr:rowOff>
                  </from>
                  <to>
                    <xdr:col>2</xdr:col>
                    <xdr:colOff>19050</xdr:colOff>
                    <xdr:row>37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46"/>
  <sheetViews>
    <sheetView showGridLines="0" view="pageBreakPreview" zoomScaleNormal="100" zoomScaleSheetLayoutView="100" workbookViewId="0">
      <selection activeCell="B34" sqref="B34"/>
    </sheetView>
  </sheetViews>
  <sheetFormatPr defaultRowHeight="15" customHeight="1"/>
  <cols>
    <col min="1" max="1" width="3.625" style="89" customWidth="1"/>
    <col min="2" max="6" width="4.625" style="89" customWidth="1"/>
    <col min="7" max="12" width="3.625" style="89" customWidth="1"/>
    <col min="13" max="14" width="5" style="89" customWidth="1"/>
    <col min="15" max="15" width="3.625" style="89" customWidth="1"/>
    <col min="16" max="16" width="1.625" style="89" customWidth="1"/>
    <col min="17" max="17" width="4.875" style="89" customWidth="1"/>
    <col min="18" max="18" width="2.75" style="89" customWidth="1"/>
    <col min="19" max="20" width="3.625" style="89" customWidth="1"/>
    <col min="21" max="21" width="3" style="89" customWidth="1"/>
    <col min="22" max="22" width="3.625" style="89" customWidth="1"/>
    <col min="23" max="23" width="10.75" style="89" customWidth="1"/>
    <col min="24" max="24" width="1.25" style="89" customWidth="1"/>
    <col min="25" max="25" width="4.75" style="89" customWidth="1"/>
    <col min="26" max="26" width="10.625" style="89" customWidth="1"/>
    <col min="27" max="16384" width="9" style="89"/>
  </cols>
  <sheetData>
    <row r="1" spans="1:27" s="27" customFormat="1" ht="15" customHeight="1">
      <c r="A1" s="592" t="str">
        <f>Form1!A1&amp;"年度"&amp;Form1!C1&amp;IF(Form1!C1="4月","入学 北九州市立大学大学院 国際環境工学研究科（博士後期課程） 受験票","入学・"&amp;Form1!A1+1&amp;"年度 4月入学 北九州市立大学大学院 国際環境工学研究科（博士後期課程） 受験票")</f>
        <v>2026年度4月入学 北九州市立大学大学院 国際環境工学研究科（博士後期課程） 受験票</v>
      </c>
      <c r="B1" s="592"/>
      <c r="C1" s="592"/>
      <c r="D1" s="592"/>
      <c r="E1" s="592"/>
      <c r="F1" s="592"/>
      <c r="G1" s="592"/>
      <c r="H1" s="592"/>
      <c r="I1" s="592"/>
      <c r="J1" s="592"/>
      <c r="K1" s="592"/>
      <c r="L1" s="592"/>
      <c r="M1" s="592"/>
      <c r="N1" s="592"/>
      <c r="O1" s="592"/>
      <c r="P1" s="592"/>
      <c r="Q1" s="592"/>
      <c r="R1" s="592"/>
      <c r="S1" s="592"/>
      <c r="T1" s="592"/>
      <c r="U1" s="592"/>
      <c r="V1" s="592"/>
      <c r="W1" s="592"/>
      <c r="X1" s="592"/>
      <c r="Y1" s="71"/>
    </row>
    <row r="2" spans="1:27" s="27" customFormat="1" ht="18" customHeight="1">
      <c r="A2" s="591" t="str">
        <f>Form1!A2</f>
        <v xml:space="preserve">April 2026 Enrollment ：Graduate School of Environmental Engineering, </v>
      </c>
      <c r="B2" s="591"/>
      <c r="C2" s="591"/>
      <c r="D2" s="591"/>
      <c r="E2" s="591"/>
      <c r="F2" s="591"/>
      <c r="G2" s="591"/>
      <c r="H2" s="591"/>
      <c r="I2" s="591"/>
      <c r="J2" s="591"/>
      <c r="K2" s="591"/>
      <c r="L2" s="591"/>
      <c r="M2" s="591"/>
      <c r="N2" s="591"/>
      <c r="O2" s="591"/>
      <c r="P2" s="591"/>
      <c r="Q2" s="591"/>
      <c r="R2" s="591"/>
      <c r="S2" s="591"/>
      <c r="T2" s="591"/>
      <c r="U2" s="591"/>
      <c r="V2" s="591"/>
      <c r="W2" s="591"/>
      <c r="X2" s="591"/>
      <c r="Y2" s="72"/>
      <c r="AA2" s="67"/>
    </row>
    <row r="3" spans="1:27" s="74" customFormat="1" ht="39.950000000000003" customHeight="1" thickBot="1">
      <c r="A3" s="506" t="s">
        <v>116</v>
      </c>
      <c r="B3" s="506"/>
      <c r="C3" s="506"/>
      <c r="D3" s="506"/>
      <c r="E3" s="506"/>
      <c r="F3" s="506"/>
      <c r="G3" s="506"/>
      <c r="H3" s="506"/>
      <c r="I3" s="506"/>
      <c r="J3" s="506"/>
      <c r="K3" s="506"/>
      <c r="L3" s="506"/>
      <c r="M3" s="506"/>
      <c r="N3" s="506"/>
      <c r="O3" s="506"/>
      <c r="P3" s="506"/>
      <c r="Q3" s="506"/>
      <c r="R3" s="506"/>
      <c r="S3" s="506"/>
      <c r="T3" s="506"/>
      <c r="U3" s="506"/>
      <c r="V3" s="506"/>
      <c r="W3" s="506"/>
      <c r="X3" s="506"/>
      <c r="Y3" s="73"/>
      <c r="AA3" s="75"/>
    </row>
    <row r="4" spans="1:27" s="27" customFormat="1" ht="37.5" customHeight="1" thickBot="1">
      <c r="B4" s="593" t="s">
        <v>40</v>
      </c>
      <c r="C4" s="594"/>
      <c r="D4" s="594"/>
      <c r="E4" s="594"/>
      <c r="F4" s="595"/>
      <c r="G4" s="76"/>
      <c r="H4" s="77" t="str">
        <f>IF(Form1!E4=TRUE,"✓","")</f>
        <v/>
      </c>
      <c r="I4" s="601" t="s">
        <v>148</v>
      </c>
      <c r="J4" s="601"/>
      <c r="K4" s="601"/>
      <c r="L4" s="601"/>
      <c r="M4" s="77" t="str">
        <f>IF(Form1!L4=TRUE,"✓","")</f>
        <v/>
      </c>
      <c r="N4" s="616" t="s">
        <v>83</v>
      </c>
      <c r="O4" s="616"/>
      <c r="P4" s="616"/>
      <c r="Q4" s="501" t="s">
        <v>86</v>
      </c>
      <c r="R4" s="502"/>
      <c r="S4" s="503"/>
      <c r="T4" s="504" t="s">
        <v>170</v>
      </c>
      <c r="U4" s="504"/>
      <c r="V4" s="504"/>
      <c r="W4" s="505"/>
    </row>
    <row r="5" spans="1:27" s="27" customFormat="1" ht="18.95" customHeight="1">
      <c r="B5" s="608" t="s">
        <v>145</v>
      </c>
      <c r="C5" s="609"/>
      <c r="D5" s="609"/>
      <c r="E5" s="609"/>
      <c r="F5" s="610"/>
      <c r="G5" s="78"/>
      <c r="H5" s="611" t="str">
        <f>IF(Form1!E6=TRUE,"✓","")</f>
        <v/>
      </c>
      <c r="I5" s="615" t="s">
        <v>61</v>
      </c>
      <c r="J5" s="615"/>
      <c r="K5" s="615"/>
      <c r="L5" s="615"/>
      <c r="M5" s="615"/>
      <c r="N5" s="615"/>
      <c r="O5" s="611" t="str">
        <f>IF(Form1!N6=TRUE,"✓","")</f>
        <v/>
      </c>
      <c r="P5" s="613" t="s">
        <v>60</v>
      </c>
      <c r="Q5" s="613"/>
      <c r="R5" s="613"/>
      <c r="S5" s="613"/>
      <c r="T5" s="613"/>
      <c r="U5" s="613"/>
      <c r="V5" s="613"/>
      <c r="W5" s="614"/>
    </row>
    <row r="6" spans="1:27" s="27" customFormat="1" ht="15" customHeight="1">
      <c r="B6" s="600" t="s">
        <v>14</v>
      </c>
      <c r="C6" s="342"/>
      <c r="D6" s="342"/>
      <c r="E6" s="342"/>
      <c r="F6" s="432"/>
      <c r="G6" s="79"/>
      <c r="H6" s="612"/>
      <c r="I6" s="331" t="s">
        <v>59</v>
      </c>
      <c r="J6" s="331"/>
      <c r="K6" s="331"/>
      <c r="L6" s="331"/>
      <c r="M6" s="331"/>
      <c r="N6" s="331"/>
      <c r="O6" s="612"/>
      <c r="P6" s="331" t="s">
        <v>69</v>
      </c>
      <c r="Q6" s="331"/>
      <c r="R6" s="331"/>
      <c r="S6" s="331"/>
      <c r="T6" s="331"/>
      <c r="U6" s="331"/>
      <c r="V6" s="331"/>
      <c r="W6" s="332"/>
    </row>
    <row r="7" spans="1:27" s="27" customFormat="1" ht="15" customHeight="1">
      <c r="B7" s="602" t="s">
        <v>146</v>
      </c>
      <c r="C7" s="603"/>
      <c r="D7" s="603"/>
      <c r="E7" s="603"/>
      <c r="F7" s="604"/>
      <c r="G7" s="605" t="str">
        <f>IFERROR(Form1!$D$8&amp;"  "&amp;Form1!$M$8,"")</f>
        <v xml:space="preserve">  </v>
      </c>
      <c r="H7" s="606"/>
      <c r="I7" s="606"/>
      <c r="J7" s="606"/>
      <c r="K7" s="606"/>
      <c r="L7" s="606"/>
      <c r="M7" s="606"/>
      <c r="N7" s="606"/>
      <c r="O7" s="606"/>
      <c r="P7" s="606"/>
      <c r="Q7" s="606"/>
      <c r="R7" s="606"/>
      <c r="S7" s="606"/>
      <c r="T7" s="606"/>
      <c r="U7" s="606"/>
      <c r="V7" s="606"/>
      <c r="W7" s="607"/>
    </row>
    <row r="8" spans="1:27" s="27" customFormat="1" ht="30" customHeight="1">
      <c r="B8" s="596" t="s">
        <v>147</v>
      </c>
      <c r="C8" s="239"/>
      <c r="D8" s="239"/>
      <c r="E8" s="239"/>
      <c r="F8" s="240"/>
      <c r="G8" s="597" t="str">
        <f>IFERROR(Form1!$D$10&amp;"　"&amp;Form1!$M$10&amp;"　　　"&amp;Form1!$D$11,"")</f>
        <v>　　　　</v>
      </c>
      <c r="H8" s="598"/>
      <c r="I8" s="598"/>
      <c r="J8" s="598"/>
      <c r="K8" s="598"/>
      <c r="L8" s="598"/>
      <c r="M8" s="598"/>
      <c r="N8" s="598"/>
      <c r="O8" s="598"/>
      <c r="P8" s="598"/>
      <c r="Q8" s="598"/>
      <c r="R8" s="598"/>
      <c r="S8" s="598"/>
      <c r="T8" s="598"/>
      <c r="U8" s="598"/>
      <c r="V8" s="598"/>
      <c r="W8" s="599"/>
    </row>
    <row r="9" spans="1:27" s="27" customFormat="1" ht="21" customHeight="1">
      <c r="B9" s="507" t="s">
        <v>102</v>
      </c>
      <c r="C9" s="508"/>
      <c r="D9" s="508"/>
      <c r="E9" s="508"/>
      <c r="F9" s="509"/>
      <c r="G9" s="520" t="str">
        <f>IF(Form1!$A$29=TRUE,Form1!$B$29,IF(Form1!$A$33=TRUE,Form1!$B$33,IF(Form1!$A$36=TRUE,Form1!$B$36,"")))</f>
        <v/>
      </c>
      <c r="H9" s="521"/>
      <c r="I9" s="521"/>
      <c r="J9" s="521"/>
      <c r="K9" s="521"/>
      <c r="L9" s="521"/>
      <c r="M9" s="521"/>
      <c r="N9" s="521"/>
      <c r="O9" s="521"/>
      <c r="P9" s="521"/>
      <c r="Q9" s="521"/>
      <c r="R9" s="521"/>
      <c r="S9" s="521"/>
      <c r="T9" s="521"/>
      <c r="U9" s="521"/>
      <c r="V9" s="521"/>
      <c r="W9" s="522"/>
    </row>
    <row r="10" spans="1:27" s="27" customFormat="1" ht="21" customHeight="1" thickBot="1">
      <c r="B10" s="536" t="s">
        <v>111</v>
      </c>
      <c r="C10" s="537"/>
      <c r="D10" s="537"/>
      <c r="E10" s="537"/>
      <c r="F10" s="538"/>
      <c r="G10" s="540" t="str">
        <f>IF(Form1!$B$30=TRUE,Form1!$C$30,IF(Form1!$B$31=TRUE,Form1!$C$31,IF(Form1!$B$32=TRUE,Form1!$C$32,IF(Form1!$B$34=TRUE,Form1!$C$34,IF(Form1!$B$35=TRUE,Form1!$C$35,IF(Form1!$B$37=TRUE,Form1!$C$37,IF(Form1!$B$38=TRUE,Form1!$C$38,"")))))))</f>
        <v/>
      </c>
      <c r="H10" s="541"/>
      <c r="I10" s="541"/>
      <c r="J10" s="541"/>
      <c r="K10" s="541"/>
      <c r="L10" s="541"/>
      <c r="M10" s="541"/>
      <c r="N10" s="541"/>
      <c r="O10" s="541"/>
      <c r="P10" s="541"/>
      <c r="Q10" s="541"/>
      <c r="R10" s="541"/>
      <c r="S10" s="541"/>
      <c r="T10" s="541"/>
      <c r="U10" s="541"/>
      <c r="V10" s="541"/>
      <c r="W10" s="542"/>
    </row>
    <row r="11" spans="1:27" s="27" customFormat="1" ht="8.25" customHeight="1">
      <c r="B11" s="80"/>
      <c r="C11" s="80"/>
      <c r="D11" s="80"/>
      <c r="E11" s="80"/>
      <c r="F11" s="80"/>
      <c r="I11" s="81"/>
      <c r="J11" s="82"/>
      <c r="K11" s="82"/>
      <c r="L11" s="82"/>
      <c r="M11" s="82"/>
      <c r="N11" s="82"/>
      <c r="P11" s="1"/>
      <c r="Q11" s="1"/>
      <c r="R11" s="81"/>
      <c r="S11" s="82"/>
      <c r="T11" s="69"/>
      <c r="U11" s="69"/>
      <c r="V11" s="69"/>
      <c r="W11" s="69"/>
    </row>
    <row r="12" spans="1:27" s="23" customFormat="1" ht="15" customHeight="1">
      <c r="B12" s="539" t="s">
        <v>62</v>
      </c>
      <c r="C12" s="508"/>
      <c r="D12" s="508"/>
      <c r="E12" s="508"/>
      <c r="F12" s="509"/>
      <c r="G12" s="533">
        <v>46054</v>
      </c>
      <c r="H12" s="534"/>
      <c r="I12" s="534"/>
      <c r="J12" s="534"/>
      <c r="K12" s="534"/>
      <c r="L12" s="534"/>
      <c r="M12" s="534"/>
      <c r="N12" s="535"/>
      <c r="O12" s="526" t="s">
        <v>112</v>
      </c>
      <c r="P12" s="527"/>
      <c r="Q12" s="527"/>
      <c r="R12" s="527"/>
      <c r="S12" s="527"/>
      <c r="T12" s="527"/>
      <c r="U12" s="527"/>
      <c r="V12" s="527"/>
      <c r="W12" s="528"/>
    </row>
    <row r="13" spans="1:27" s="23" customFormat="1" ht="15" customHeight="1">
      <c r="B13" s="543" t="s">
        <v>63</v>
      </c>
      <c r="C13" s="544"/>
      <c r="D13" s="544"/>
      <c r="E13" s="544"/>
      <c r="F13" s="545"/>
      <c r="G13" s="523" t="str">
        <f>TEXT(G12,"mmmm d ([$-409]aaa), yyyy")</f>
        <v>February 1 (Sun), 2026</v>
      </c>
      <c r="H13" s="524"/>
      <c r="I13" s="524"/>
      <c r="J13" s="524"/>
      <c r="K13" s="524"/>
      <c r="L13" s="524"/>
      <c r="M13" s="524"/>
      <c r="N13" s="525"/>
      <c r="O13" s="529"/>
      <c r="P13" s="529"/>
      <c r="Q13" s="529"/>
      <c r="R13" s="529"/>
      <c r="S13" s="529"/>
      <c r="T13" s="529"/>
      <c r="U13" s="529"/>
      <c r="V13" s="529"/>
      <c r="W13" s="530"/>
    </row>
    <row r="14" spans="1:27" s="23" customFormat="1" ht="24.95" customHeight="1">
      <c r="B14" s="514" t="s">
        <v>72</v>
      </c>
      <c r="C14" s="515"/>
      <c r="D14" s="515"/>
      <c r="E14" s="515"/>
      <c r="F14" s="516"/>
      <c r="G14" s="510" t="s">
        <v>35</v>
      </c>
      <c r="H14" s="511"/>
      <c r="I14" s="546" t="str">
        <f>IFERROR(IF(Form1!E6=TRUE,VLOOKUP(G10,試験開始時間!$A$3:$D$9,4,FALSE),IF(Form1!N6=TRUE,VLOOKUP(G10,試験開始時間!$A$3:$G$9,7,FALSE),"：")),"：")</f>
        <v>：</v>
      </c>
      <c r="J14" s="546"/>
      <c r="K14" s="546"/>
      <c r="L14" s="546"/>
      <c r="M14" s="125"/>
      <c r="N14" s="19" t="s">
        <v>37</v>
      </c>
      <c r="O14" s="529"/>
      <c r="P14" s="529"/>
      <c r="Q14" s="529"/>
      <c r="R14" s="529"/>
      <c r="S14" s="529"/>
      <c r="T14" s="529"/>
      <c r="U14" s="529"/>
      <c r="V14" s="529"/>
      <c r="W14" s="530"/>
    </row>
    <row r="15" spans="1:27" s="23" customFormat="1" ht="24.95" customHeight="1">
      <c r="B15" s="517" t="s">
        <v>73</v>
      </c>
      <c r="C15" s="518"/>
      <c r="D15" s="518"/>
      <c r="E15" s="518"/>
      <c r="F15" s="519"/>
      <c r="G15" s="512" t="s">
        <v>36</v>
      </c>
      <c r="H15" s="513"/>
      <c r="I15" s="547" t="str">
        <f>IFERROR(IF(Form1!E6=TRUE,VLOOKUP(G10,試験開始時間!$A$3:$D$9,3,FALSE),IF(Form1!N6=TRUE,VLOOKUP(G10,試験開始時間!$A$3:$G$9,6,FALSE),"：")),"：")</f>
        <v>：</v>
      </c>
      <c r="J15" s="547"/>
      <c r="K15" s="547"/>
      <c r="L15" s="547"/>
      <c r="M15" s="124"/>
      <c r="N15" s="20" t="s">
        <v>38</v>
      </c>
      <c r="O15" s="531"/>
      <c r="P15" s="531"/>
      <c r="Q15" s="531"/>
      <c r="R15" s="531"/>
      <c r="S15" s="531"/>
      <c r="T15" s="531"/>
      <c r="U15" s="531"/>
      <c r="V15" s="531"/>
      <c r="W15" s="532"/>
    </row>
    <row r="16" spans="1:27" s="23" customFormat="1" ht="30" customHeight="1">
      <c r="B16" s="548" t="s">
        <v>117</v>
      </c>
      <c r="C16" s="549"/>
      <c r="D16" s="549"/>
      <c r="E16" s="549"/>
      <c r="F16" s="550"/>
      <c r="G16" s="551" t="s">
        <v>104</v>
      </c>
      <c r="H16" s="552"/>
      <c r="I16" s="552"/>
      <c r="J16" s="552"/>
      <c r="K16" s="552"/>
      <c r="L16" s="552"/>
      <c r="M16" s="552"/>
      <c r="N16" s="552"/>
      <c r="O16" s="552"/>
      <c r="P16" s="552"/>
      <c r="Q16" s="552"/>
      <c r="R16" s="552"/>
      <c r="S16" s="552"/>
      <c r="T16" s="552"/>
      <c r="U16" s="552"/>
      <c r="V16" s="552"/>
      <c r="W16" s="553"/>
    </row>
    <row r="17" spans="1:24" s="23" customFormat="1" ht="22.5" customHeight="1">
      <c r="B17" s="559" t="s">
        <v>118</v>
      </c>
      <c r="C17" s="560"/>
      <c r="D17" s="560"/>
      <c r="E17" s="560"/>
      <c r="F17" s="561"/>
      <c r="G17" s="83" t="s">
        <v>5</v>
      </c>
      <c r="H17" s="555" t="s">
        <v>192</v>
      </c>
      <c r="I17" s="555"/>
      <c r="J17" s="555"/>
      <c r="K17" s="555"/>
      <c r="L17" s="555"/>
      <c r="M17" s="555"/>
      <c r="N17" s="555"/>
      <c r="O17" s="555"/>
      <c r="P17" s="555"/>
      <c r="Q17" s="555"/>
      <c r="R17" s="555"/>
      <c r="S17" s="555"/>
      <c r="T17" s="555"/>
      <c r="U17" s="555"/>
      <c r="V17" s="555"/>
      <c r="W17" s="556"/>
    </row>
    <row r="18" spans="1:24" s="23" customFormat="1" ht="22.5" customHeight="1">
      <c r="B18" s="562"/>
      <c r="C18" s="563"/>
      <c r="D18" s="563"/>
      <c r="E18" s="563"/>
      <c r="F18" s="564"/>
      <c r="G18" s="84" t="s">
        <v>74</v>
      </c>
      <c r="H18" s="555" t="s">
        <v>149</v>
      </c>
      <c r="I18" s="555"/>
      <c r="J18" s="555"/>
      <c r="K18" s="555"/>
      <c r="L18" s="555"/>
      <c r="M18" s="555"/>
      <c r="N18" s="555"/>
      <c r="O18" s="555"/>
      <c r="P18" s="555"/>
      <c r="Q18" s="555"/>
      <c r="R18" s="555"/>
      <c r="S18" s="555"/>
      <c r="T18" s="555"/>
      <c r="U18" s="555"/>
      <c r="V18" s="555"/>
      <c r="W18" s="556"/>
    </row>
    <row r="19" spans="1:24" s="23" customFormat="1">
      <c r="B19" s="128" t="s">
        <v>113</v>
      </c>
      <c r="C19" s="127" t="s">
        <v>114</v>
      </c>
      <c r="D19" s="21"/>
      <c r="E19" s="21"/>
      <c r="F19" s="21"/>
      <c r="G19" s="22"/>
      <c r="H19" s="22"/>
      <c r="I19" s="22"/>
      <c r="J19" s="22"/>
      <c r="K19" s="22"/>
      <c r="L19" s="22"/>
      <c r="M19" s="22"/>
      <c r="N19" s="22"/>
      <c r="O19" s="22"/>
      <c r="P19" s="22"/>
      <c r="Q19" s="22"/>
      <c r="R19" s="22"/>
      <c r="S19" s="22"/>
      <c r="T19" s="22"/>
      <c r="U19" s="22"/>
      <c r="V19" s="22"/>
      <c r="W19" s="22"/>
    </row>
    <row r="20" spans="1:24" s="27" customFormat="1" ht="15" customHeight="1">
      <c r="B20" s="128"/>
      <c r="C20" s="127" t="s">
        <v>115</v>
      </c>
      <c r="D20" s="24"/>
      <c r="E20" s="24"/>
      <c r="F20" s="25"/>
      <c r="G20" s="25"/>
      <c r="H20" s="25"/>
      <c r="I20" s="25"/>
      <c r="J20" s="25"/>
      <c r="K20" s="25"/>
      <c r="L20" s="25"/>
      <c r="M20" s="25"/>
      <c r="N20" s="25"/>
      <c r="O20" s="25"/>
      <c r="P20" s="25"/>
      <c r="Q20" s="26"/>
      <c r="R20" s="26"/>
      <c r="S20" s="26"/>
      <c r="T20" s="26"/>
      <c r="U20" s="26"/>
      <c r="V20" s="26"/>
      <c r="W20" s="26"/>
    </row>
    <row r="21" spans="1:24" s="27" customFormat="1" ht="15" customHeight="1">
      <c r="B21" s="129"/>
      <c r="C21" s="126" t="s">
        <v>122</v>
      </c>
      <c r="D21" s="28"/>
      <c r="E21" s="28"/>
      <c r="F21" s="28"/>
      <c r="G21" s="28"/>
      <c r="H21" s="28"/>
      <c r="I21" s="28"/>
      <c r="J21" s="28"/>
      <c r="K21" s="28"/>
      <c r="L21" s="28"/>
      <c r="M21" s="28"/>
      <c r="N21" s="28"/>
      <c r="O21" s="28"/>
      <c r="P21" s="28"/>
      <c r="Q21" s="28"/>
      <c r="R21" s="29"/>
      <c r="S21" s="29"/>
      <c r="T21" s="30"/>
      <c r="U21" s="31"/>
      <c r="V21" s="31"/>
      <c r="W21" s="26"/>
    </row>
    <row r="22" spans="1:24" s="27" customFormat="1" ht="19.5" customHeight="1">
      <c r="B22" s="120" t="s">
        <v>182</v>
      </c>
      <c r="C22" s="32"/>
      <c r="D22" s="32"/>
      <c r="E22" s="32"/>
      <c r="F22" s="33"/>
      <c r="G22" s="34"/>
      <c r="H22" s="34"/>
      <c r="I22" s="34"/>
      <c r="J22" s="34"/>
      <c r="K22" s="34"/>
      <c r="L22" s="34"/>
      <c r="M22" s="34"/>
      <c r="N22" s="34"/>
      <c r="O22" s="34"/>
      <c r="P22" s="34"/>
      <c r="Q22" s="34"/>
      <c r="R22" s="34"/>
      <c r="S22" s="34"/>
      <c r="T22" s="34"/>
      <c r="U22" s="34"/>
      <c r="V22" s="35"/>
      <c r="W22" s="36"/>
    </row>
    <row r="23" spans="1:24" s="27" customFormat="1" ht="12.75" customHeight="1">
      <c r="B23" s="37" t="s">
        <v>4</v>
      </c>
      <c r="C23" s="38" t="s">
        <v>75</v>
      </c>
      <c r="D23" s="39"/>
      <c r="E23" s="39"/>
      <c r="V23" s="31"/>
    </row>
    <row r="24" spans="1:24" s="74" customFormat="1" ht="39.950000000000003" customHeight="1">
      <c r="A24" s="181"/>
      <c r="B24" s="182"/>
      <c r="C24" s="554" t="s">
        <v>54</v>
      </c>
      <c r="D24" s="554"/>
      <c r="E24" s="554"/>
      <c r="F24" s="554"/>
      <c r="G24" s="554"/>
      <c r="H24" s="554"/>
      <c r="I24" s="554"/>
      <c r="J24" s="554"/>
      <c r="K24" s="554"/>
      <c r="L24" s="554"/>
      <c r="M24" s="554"/>
      <c r="N24" s="554"/>
      <c r="O24" s="554"/>
      <c r="P24" s="554"/>
      <c r="Q24" s="554"/>
      <c r="R24" s="554"/>
      <c r="S24" s="554"/>
      <c r="T24" s="554"/>
      <c r="U24" s="554"/>
      <c r="V24" s="554"/>
      <c r="W24" s="554"/>
      <c r="X24" s="554"/>
    </row>
    <row r="25" spans="1:24" s="40" customFormat="1" ht="15" customHeight="1">
      <c r="J25" s="41"/>
      <c r="K25" s="41"/>
      <c r="M25" s="183"/>
      <c r="N25" s="184"/>
      <c r="O25" s="185"/>
      <c r="P25" s="185"/>
      <c r="Q25" s="185"/>
      <c r="R25" s="185"/>
      <c r="S25" s="557" t="s">
        <v>76</v>
      </c>
      <c r="T25" s="557"/>
      <c r="U25" s="557"/>
      <c r="V25" s="557"/>
      <c r="W25" s="557"/>
      <c r="X25" s="557"/>
    </row>
    <row r="26" spans="1:24" s="40" customFormat="1" ht="15" customHeight="1">
      <c r="I26" s="41"/>
      <c r="J26" s="41"/>
      <c r="K26" s="41"/>
      <c r="L26" s="41"/>
      <c r="M26" s="186"/>
      <c r="N26" s="41"/>
      <c r="S26" s="558"/>
      <c r="T26" s="558"/>
      <c r="U26" s="558"/>
      <c r="V26" s="558"/>
      <c r="W26" s="558"/>
      <c r="X26" s="558"/>
    </row>
    <row r="27" spans="1:24" s="40" customFormat="1" ht="15" customHeight="1">
      <c r="B27" s="499" t="s">
        <v>174</v>
      </c>
      <c r="C27" s="499"/>
      <c r="D27" s="499"/>
      <c r="E27" s="499"/>
      <c r="F27" s="499"/>
      <c r="G27" s="499"/>
      <c r="H27" s="499"/>
      <c r="I27" s="499"/>
      <c r="J27" s="499"/>
      <c r="K27" s="499"/>
      <c r="L27" s="42"/>
      <c r="M27" s="186"/>
      <c r="N27" s="187" t="s">
        <v>178</v>
      </c>
      <c r="T27" s="42"/>
      <c r="U27" s="42"/>
      <c r="V27" s="42"/>
      <c r="W27" s="42"/>
    </row>
    <row r="28" spans="1:24" s="40" customFormat="1" ht="33" customHeight="1">
      <c r="A28" s="85"/>
      <c r="B28" s="565" t="s">
        <v>176</v>
      </c>
      <c r="C28" s="565"/>
      <c r="D28" s="565"/>
      <c r="E28" s="565"/>
      <c r="F28" s="565"/>
      <c r="G28" s="565"/>
      <c r="H28" s="565"/>
      <c r="I28" s="565"/>
      <c r="J28" s="565"/>
      <c r="K28" s="565"/>
      <c r="L28" s="43"/>
      <c r="M28" s="174"/>
      <c r="N28" s="577" t="s">
        <v>180</v>
      </c>
      <c r="O28" s="578"/>
      <c r="P28" s="579"/>
      <c r="Q28" s="571" t="str">
        <f>IF(G9="","",G9)</f>
        <v/>
      </c>
      <c r="R28" s="572"/>
      <c r="S28" s="572"/>
      <c r="T28" s="572"/>
      <c r="U28" s="572"/>
      <c r="V28" s="572"/>
      <c r="W28" s="573"/>
    </row>
    <row r="29" spans="1:24" s="40" customFormat="1" ht="33" customHeight="1">
      <c r="B29" s="208" t="s">
        <v>177</v>
      </c>
      <c r="L29" s="43"/>
      <c r="M29" s="174"/>
      <c r="N29" s="580" t="s">
        <v>181</v>
      </c>
      <c r="O29" s="581"/>
      <c r="P29" s="582"/>
      <c r="Q29" s="574" t="str">
        <f>IF(G10="","",G10)</f>
        <v/>
      </c>
      <c r="R29" s="575"/>
      <c r="S29" s="575"/>
      <c r="T29" s="575"/>
      <c r="U29" s="575"/>
      <c r="V29" s="575"/>
      <c r="W29" s="576"/>
    </row>
    <row r="30" spans="1:24" s="40" customFormat="1" ht="15" customHeight="1">
      <c r="B30" s="566" t="s">
        <v>175</v>
      </c>
      <c r="C30" s="567"/>
      <c r="D30" s="567"/>
      <c r="E30" s="567"/>
      <c r="F30" s="567"/>
      <c r="G30" s="567"/>
      <c r="H30" s="567"/>
      <c r="I30" s="567"/>
      <c r="J30" s="567"/>
      <c r="K30" s="567"/>
      <c r="L30" s="43"/>
      <c r="M30" s="174"/>
      <c r="N30" s="86"/>
      <c r="T30" s="85"/>
      <c r="U30" s="85"/>
      <c r="V30" s="85"/>
      <c r="W30" s="87"/>
    </row>
    <row r="31" spans="1:24" s="40" customFormat="1" ht="15" customHeight="1">
      <c r="B31" s="207" t="s">
        <v>184</v>
      </c>
      <c r="L31" s="43"/>
      <c r="M31" s="174"/>
      <c r="N31" s="86"/>
      <c r="T31" s="85"/>
      <c r="U31" s="85"/>
      <c r="V31" s="85"/>
      <c r="W31" s="87"/>
    </row>
    <row r="32" spans="1:24" s="40" customFormat="1" ht="15" customHeight="1">
      <c r="L32" s="43"/>
      <c r="M32" s="174"/>
      <c r="N32" s="86"/>
      <c r="T32" s="85"/>
      <c r="U32" s="85"/>
      <c r="V32" s="85"/>
      <c r="W32" s="87"/>
    </row>
    <row r="33" spans="1:23" s="40" customFormat="1" ht="15" customHeight="1">
      <c r="B33" s="769" t="s">
        <v>194</v>
      </c>
      <c r="C33" s="499"/>
      <c r="D33" s="499"/>
      <c r="E33" s="499"/>
      <c r="F33" s="499"/>
      <c r="G33" s="499"/>
      <c r="H33" s="499"/>
      <c r="I33" s="499"/>
      <c r="J33" s="499"/>
      <c r="K33" s="499"/>
      <c r="L33" s="43"/>
      <c r="M33" s="174"/>
      <c r="N33" s="86"/>
      <c r="T33" s="85"/>
      <c r="U33" s="85"/>
      <c r="V33" s="85"/>
      <c r="W33" s="87"/>
    </row>
    <row r="34" spans="1:23" s="40" customFormat="1" ht="15" customHeight="1">
      <c r="B34" s="207" t="s">
        <v>183</v>
      </c>
      <c r="C34" s="207"/>
      <c r="D34" s="207"/>
      <c r="E34" s="207"/>
      <c r="F34" s="207"/>
      <c r="G34" s="207"/>
      <c r="H34" s="207"/>
      <c r="I34" s="207"/>
      <c r="J34" s="207"/>
      <c r="K34" s="207"/>
      <c r="L34" s="43"/>
      <c r="M34" s="174"/>
      <c r="N34" s="86"/>
      <c r="T34" s="85"/>
      <c r="U34" s="85"/>
      <c r="V34" s="85"/>
      <c r="W34" s="87"/>
    </row>
    <row r="35" spans="1:23" s="40" customFormat="1" ht="15" customHeight="1">
      <c r="L35" s="43"/>
      <c r="M35" s="174"/>
      <c r="N35" s="86"/>
      <c r="T35" s="85"/>
      <c r="U35" s="85"/>
      <c r="V35" s="85"/>
      <c r="W35" s="87"/>
    </row>
    <row r="36" spans="1:23" s="40" customFormat="1" ht="15" customHeight="1">
      <c r="B36" s="500" t="s">
        <v>41</v>
      </c>
      <c r="C36" s="500"/>
      <c r="D36" s="500"/>
      <c r="E36" s="500"/>
      <c r="F36" s="500"/>
      <c r="G36" s="500"/>
      <c r="H36" s="500"/>
      <c r="I36" s="500"/>
      <c r="J36" s="500"/>
      <c r="K36" s="500"/>
      <c r="L36" s="43"/>
      <c r="M36" s="174"/>
      <c r="N36" s="86"/>
      <c r="T36" s="85"/>
      <c r="U36" s="85"/>
      <c r="V36" s="85"/>
      <c r="W36" s="87"/>
    </row>
    <row r="37" spans="1:23" s="40" customFormat="1" ht="15" customHeight="1">
      <c r="B37" s="206" t="s">
        <v>150</v>
      </c>
      <c r="C37" s="207"/>
      <c r="D37" s="207"/>
      <c r="E37" s="207"/>
      <c r="F37" s="207"/>
      <c r="G37" s="207"/>
      <c r="H37" s="207"/>
      <c r="I37" s="207"/>
      <c r="J37" s="207"/>
      <c r="K37" s="207"/>
      <c r="L37" s="43"/>
      <c r="M37" s="174"/>
      <c r="N37" s="86"/>
      <c r="Q37" s="23"/>
      <c r="R37" s="23"/>
      <c r="S37" s="173"/>
      <c r="T37" s="85"/>
      <c r="U37" s="85"/>
      <c r="V37" s="85"/>
      <c r="W37" s="87"/>
    </row>
    <row r="38" spans="1:23" s="40" customFormat="1" ht="15" customHeight="1">
      <c r="B38" s="206" t="s">
        <v>166</v>
      </c>
      <c r="C38" s="207"/>
      <c r="D38" s="207"/>
      <c r="E38" s="207"/>
      <c r="F38" s="207"/>
      <c r="G38" s="207"/>
      <c r="H38" s="207"/>
      <c r="I38" s="207"/>
      <c r="J38" s="207"/>
      <c r="K38" s="207"/>
      <c r="L38" s="43"/>
      <c r="M38" s="174"/>
      <c r="N38" s="86"/>
      <c r="Q38" s="23"/>
      <c r="R38" s="23"/>
      <c r="S38" s="173"/>
      <c r="T38" s="85"/>
      <c r="U38" s="85"/>
      <c r="V38" s="85"/>
      <c r="W38" s="87"/>
    </row>
    <row r="39" spans="1:23" s="40" customFormat="1" ht="15" customHeight="1">
      <c r="B39" s="85"/>
      <c r="C39" s="85"/>
      <c r="D39" s="85"/>
      <c r="E39" s="85"/>
      <c r="F39" s="85"/>
      <c r="G39" s="85"/>
      <c r="H39" s="85"/>
      <c r="I39" s="85"/>
      <c r="J39" s="85"/>
      <c r="K39" s="85"/>
      <c r="L39" s="85"/>
      <c r="M39" s="174"/>
      <c r="N39" s="86"/>
      <c r="Q39" s="23"/>
      <c r="R39" s="23"/>
      <c r="S39" s="173"/>
      <c r="T39" s="85"/>
      <c r="U39" s="85"/>
      <c r="V39" s="85"/>
      <c r="W39" s="87"/>
    </row>
    <row r="40" spans="1:23" s="40" customFormat="1" ht="15" customHeight="1">
      <c r="A40" s="73"/>
      <c r="B40" s="85"/>
      <c r="C40" s="85"/>
      <c r="D40" s="85"/>
      <c r="E40" s="85"/>
      <c r="F40" s="85"/>
      <c r="G40" s="85"/>
      <c r="H40" s="85"/>
      <c r="I40" s="85"/>
      <c r="J40" s="85"/>
      <c r="K40" s="85"/>
      <c r="L40" s="85"/>
      <c r="M40" s="174"/>
      <c r="N40" s="86"/>
      <c r="Q40" s="23"/>
      <c r="R40" s="23"/>
      <c r="S40" s="173"/>
      <c r="T40" s="85"/>
      <c r="U40" s="85"/>
      <c r="V40" s="85"/>
      <c r="W40" s="87"/>
    </row>
    <row r="41" spans="1:23" s="40" customFormat="1" ht="15" customHeight="1">
      <c r="A41" s="35"/>
      <c r="B41" s="35"/>
      <c r="C41" s="35"/>
      <c r="D41" s="35"/>
      <c r="E41" s="35"/>
      <c r="F41" s="35"/>
      <c r="G41" s="35"/>
      <c r="H41" s="35"/>
      <c r="I41" s="35"/>
      <c r="J41" s="35"/>
      <c r="K41" s="35"/>
      <c r="L41" s="35"/>
      <c r="M41" s="174"/>
      <c r="N41" s="86"/>
      <c r="Q41" s="23"/>
      <c r="R41" s="23"/>
      <c r="S41" s="173"/>
      <c r="T41" s="85"/>
      <c r="U41" s="85"/>
      <c r="V41" s="85"/>
      <c r="W41" s="87"/>
    </row>
    <row r="42" spans="1:23" s="40" customFormat="1" ht="18" customHeight="1">
      <c r="C42" s="85"/>
      <c r="D42" s="85"/>
      <c r="E42" s="85"/>
      <c r="F42" s="85"/>
      <c r="G42" s="85"/>
      <c r="H42" s="85"/>
      <c r="I42" s="85"/>
      <c r="J42" s="85"/>
      <c r="K42" s="85"/>
      <c r="L42" s="85"/>
      <c r="M42" s="174"/>
      <c r="N42" s="587" t="s">
        <v>105</v>
      </c>
      <c r="O42" s="588"/>
      <c r="P42" s="588"/>
      <c r="Q42" s="588"/>
      <c r="R42" s="583" t="str">
        <f>IFERROR(Form1!$D$8&amp;"　"&amp;Form1!$M$8,"")</f>
        <v>　</v>
      </c>
      <c r="S42" s="583"/>
      <c r="T42" s="583"/>
      <c r="U42" s="583"/>
      <c r="V42" s="583"/>
      <c r="W42" s="584"/>
    </row>
    <row r="43" spans="1:23" s="40" customFormat="1" ht="15" customHeight="1">
      <c r="B43" s="85"/>
      <c r="C43" s="85"/>
      <c r="D43" s="85"/>
      <c r="E43" s="85"/>
      <c r="F43" s="85"/>
      <c r="G43" s="85"/>
      <c r="H43" s="85"/>
      <c r="I43" s="85"/>
      <c r="J43" s="85"/>
      <c r="K43" s="85"/>
      <c r="L43" s="85"/>
      <c r="M43" s="174"/>
      <c r="N43" s="589" t="s">
        <v>106</v>
      </c>
      <c r="O43" s="590"/>
      <c r="P43" s="590"/>
      <c r="Q43" s="590"/>
      <c r="R43" s="585" t="str">
        <f>IFERROR(Form1!$D$10&amp;"　"&amp;Form1!$M$10,"")</f>
        <v>　</v>
      </c>
      <c r="S43" s="585"/>
      <c r="T43" s="585"/>
      <c r="U43" s="585"/>
      <c r="V43" s="585"/>
      <c r="W43" s="586"/>
    </row>
    <row r="44" spans="1:23" s="40" customFormat="1" ht="15" customHeight="1" thickBot="1">
      <c r="B44" s="1"/>
      <c r="C44" s="1"/>
      <c r="D44" s="1"/>
      <c r="M44" s="188"/>
      <c r="N44" s="88"/>
      <c r="O44" s="1"/>
      <c r="W44" s="87"/>
    </row>
    <row r="45" spans="1:23" s="40" customFormat="1" ht="33" customHeight="1" thickTop="1" thickBot="1">
      <c r="C45" s="1"/>
      <c r="D45" s="1"/>
      <c r="M45" s="188"/>
      <c r="N45" s="568" t="s">
        <v>87</v>
      </c>
      <c r="O45" s="569"/>
      <c r="P45" s="569"/>
      <c r="Q45" s="570"/>
      <c r="R45" s="121" t="s">
        <v>171</v>
      </c>
      <c r="S45" s="204"/>
      <c r="T45" s="122"/>
      <c r="U45" s="122"/>
      <c r="V45" s="122"/>
      <c r="W45" s="123"/>
    </row>
    <row r="46" spans="1:23" s="40" customFormat="1" ht="15" customHeight="1" thickTop="1">
      <c r="B46" s="1"/>
      <c r="C46" s="1"/>
      <c r="D46" s="1"/>
      <c r="M46" s="188"/>
      <c r="N46" s="1"/>
      <c r="P46" s="189"/>
    </row>
  </sheetData>
  <sheetProtection algorithmName="SHA-512" hashValue="fkgrWf8awMmkR5i3wwPxsMECkvz289NyCy09vWiUgqKBDigs/FMXs7+7ROrA5/LKLxVedbPMCJACFfHfrlnh2A==" saltValue="xuHRDxRTvWb0OWWSJFzdTQ==" spinCount="100000" sheet="1" selectLockedCells="1"/>
  <protectedRanges>
    <protectedRange sqref="G8:W8 H10:M10 G9:G10 P10:W10 R11:R16 G6:G7 H4 I11:I13 I16 R19 I19 M4" name="範囲1"/>
    <protectedRange sqref="I17:I18 R17:R18" name="範囲1_4_2"/>
  </protectedRanges>
  <mergeCells count="56">
    <mergeCell ref="A2:X2"/>
    <mergeCell ref="A1:X1"/>
    <mergeCell ref="B4:F4"/>
    <mergeCell ref="B8:F8"/>
    <mergeCell ref="G8:W8"/>
    <mergeCell ref="B6:F6"/>
    <mergeCell ref="I4:L4"/>
    <mergeCell ref="B7:F7"/>
    <mergeCell ref="G7:W7"/>
    <mergeCell ref="B5:F5"/>
    <mergeCell ref="H5:H6"/>
    <mergeCell ref="P6:W6"/>
    <mergeCell ref="P5:W5"/>
    <mergeCell ref="O5:O6"/>
    <mergeCell ref="I5:N5"/>
    <mergeCell ref="N4:P4"/>
    <mergeCell ref="N45:Q45"/>
    <mergeCell ref="Q28:W28"/>
    <mergeCell ref="Q29:W29"/>
    <mergeCell ref="N28:P28"/>
    <mergeCell ref="N29:P29"/>
    <mergeCell ref="R42:W42"/>
    <mergeCell ref="R43:W43"/>
    <mergeCell ref="N42:Q42"/>
    <mergeCell ref="N43:Q43"/>
    <mergeCell ref="S25:X26"/>
    <mergeCell ref="B17:F18"/>
    <mergeCell ref="B27:K27"/>
    <mergeCell ref="B28:K28"/>
    <mergeCell ref="B30:K30"/>
    <mergeCell ref="B16:F16"/>
    <mergeCell ref="G16:W16"/>
    <mergeCell ref="C24:X24"/>
    <mergeCell ref="H17:W17"/>
    <mergeCell ref="H18:W18"/>
    <mergeCell ref="B12:F12"/>
    <mergeCell ref="G10:W10"/>
    <mergeCell ref="B13:F13"/>
    <mergeCell ref="I14:L14"/>
    <mergeCell ref="I15:L15"/>
    <mergeCell ref="B33:K33"/>
    <mergeCell ref="B36:K36"/>
    <mergeCell ref="Q4:S4"/>
    <mergeCell ref="T4:W4"/>
    <mergeCell ref="A3:X3"/>
    <mergeCell ref="B9:F9"/>
    <mergeCell ref="I6:N6"/>
    <mergeCell ref="G14:H14"/>
    <mergeCell ref="G15:H15"/>
    <mergeCell ref="B14:F14"/>
    <mergeCell ref="B15:F15"/>
    <mergeCell ref="G9:W9"/>
    <mergeCell ref="G13:N13"/>
    <mergeCell ref="O12:W15"/>
    <mergeCell ref="G12:N12"/>
    <mergeCell ref="B10:F10"/>
  </mergeCells>
  <phoneticPr fontId="1"/>
  <conditionalFormatting sqref="G5:H5">
    <cfRule type="containsText" dxfId="3" priority="4" operator="containsText" text="Form">
      <formula>NOT(ISERROR(SEARCH("Form",G5)))</formula>
    </cfRule>
  </conditionalFormatting>
  <conditionalFormatting sqref="O5">
    <cfRule type="containsText" dxfId="0" priority="3" operator="containsText" text="Form">
      <formula>NOT(ISERROR(SEARCH("Form",O5)))</formula>
    </cfRule>
  </conditionalFormatting>
  <pageMargins left="0.78740157480314965" right="0.59055118110236227" top="0.6692913385826772" bottom="0.51181102362204722" header="0.27559055118110237" footer="0.27559055118110237"/>
  <pageSetup paperSize="9" scale="88" orientation="portrait" r:id="rId1"/>
  <headerFooter alignWithMargins="0">
    <oddHeader>&amp;R&amp;"Times New Roman,太字"&amp;20Form 2</oddHeader>
    <oddFooter>&amp;C&amp;"ＭＳ Ｐ明朝,太字"&amp;10（博士後期課程&amp;"Times New Roman,太字" / Doctoral Program&amp;"ＭＳ Ｐ明朝,太字"）</oddFooter>
  </headerFooter>
  <colBreaks count="1" manualBreakCount="1">
    <brk id="24" max="44" man="1"/>
  </colBreaks>
  <ignoredErrors>
    <ignoredError sqref="H5 O5 M4"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472F041-915D-478E-97E6-692D0C839F1D}">
            <xm:f>Form1!$C$1="4月"</xm:f>
            <x14:dxf>
              <font>
                <color theme="0"/>
              </font>
            </x14:dxf>
          </x14:cfRule>
          <xm:sqref>M4</xm:sqref>
        </x14:conditionalFormatting>
        <x14:conditionalFormatting xmlns:xm="http://schemas.microsoft.com/office/excel/2006/main">
          <x14:cfRule type="expression" priority="5" id="{00000000-000E-0000-0300-000003000000}">
            <xm:f>Form1!$C$1="4月"</xm:f>
            <x14:dxf>
              <font>
                <color theme="0"/>
              </font>
              <fill>
                <patternFill patternType="none">
                  <bgColor auto="1"/>
                </patternFill>
              </fill>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EE24-8CCB-4322-BF12-E38874052646}">
  <dimension ref="A1:Z22"/>
  <sheetViews>
    <sheetView showGridLines="0" view="pageBreakPreview" zoomScaleNormal="100" zoomScaleSheetLayoutView="100" workbookViewId="0">
      <selection activeCell="I11" sqref="I11:J11"/>
    </sheetView>
  </sheetViews>
  <sheetFormatPr defaultRowHeight="13.5"/>
  <cols>
    <col min="1" max="24" width="3.625" customWidth="1"/>
  </cols>
  <sheetData>
    <row r="1" spans="1:26" s="27" customFormat="1" ht="17.100000000000001" customHeight="1">
      <c r="A1" s="617" t="str">
        <f>Form1!A1&amp;"年度"&amp;Form1!C1&amp;IF(Form1!C1="4月","入学 北九州市立大学大学院 国際環境工学研究科（博士後期課程）　宛名カード","入学・"&amp;Form1!A1+1&amp;"年度 4月入学 北九州市立大学大学院 国際環境工学研究科（博士後期課程）　宛名カード")</f>
        <v>2026年度4月入学 北九州市立大学大学院 国際環境工学研究科（博士後期課程）　宛名カード</v>
      </c>
      <c r="B1" s="617"/>
      <c r="C1" s="617"/>
      <c r="D1" s="617"/>
      <c r="E1" s="617"/>
      <c r="F1" s="617"/>
      <c r="G1" s="617"/>
      <c r="H1" s="617"/>
      <c r="I1" s="617"/>
      <c r="J1" s="617"/>
      <c r="K1" s="617"/>
      <c r="L1" s="617"/>
      <c r="M1" s="617"/>
      <c r="N1" s="617"/>
      <c r="O1" s="617"/>
      <c r="P1" s="617"/>
      <c r="Q1" s="617"/>
      <c r="R1" s="617"/>
      <c r="S1" s="617"/>
      <c r="T1" s="617"/>
      <c r="U1" s="617"/>
      <c r="V1" s="617"/>
      <c r="W1" s="617"/>
      <c r="X1" s="617"/>
      <c r="Y1" s="40"/>
      <c r="Z1" s="40"/>
    </row>
    <row r="2" spans="1:26" s="27" customFormat="1" ht="17.100000000000001" customHeight="1">
      <c r="A2" s="618" t="str">
        <f>Form1!A2</f>
        <v xml:space="preserve">April 2026 Enrollment ：Graduate School of Environmental Engineering, </v>
      </c>
      <c r="B2" s="618"/>
      <c r="C2" s="618"/>
      <c r="D2" s="618"/>
      <c r="E2" s="618"/>
      <c r="F2" s="618"/>
      <c r="G2" s="618"/>
      <c r="H2" s="618"/>
      <c r="I2" s="618"/>
      <c r="J2" s="618"/>
      <c r="K2" s="618"/>
      <c r="L2" s="618"/>
      <c r="M2" s="618"/>
      <c r="N2" s="618"/>
      <c r="O2" s="618"/>
      <c r="P2" s="618"/>
      <c r="Q2" s="618"/>
      <c r="R2" s="618"/>
      <c r="S2" s="618"/>
      <c r="T2" s="618"/>
      <c r="U2" s="618"/>
      <c r="V2" s="618"/>
      <c r="W2" s="618"/>
      <c r="X2" s="618"/>
      <c r="Y2" s="117"/>
      <c r="Z2" s="117"/>
    </row>
    <row r="3" spans="1:26" s="40" customFormat="1" ht="15" customHeight="1">
      <c r="A3" s="619" t="s">
        <v>119</v>
      </c>
      <c r="B3" s="619"/>
      <c r="C3" s="619"/>
      <c r="D3" s="619"/>
      <c r="E3" s="619"/>
      <c r="F3" s="619"/>
      <c r="G3" s="619"/>
      <c r="H3" s="619"/>
      <c r="I3" s="619"/>
      <c r="J3" s="619"/>
      <c r="K3" s="619"/>
      <c r="L3" s="619"/>
      <c r="M3" s="619"/>
      <c r="N3" s="619"/>
      <c r="O3" s="619"/>
      <c r="P3" s="619"/>
      <c r="Q3" s="619"/>
      <c r="R3" s="619"/>
      <c r="S3" s="619"/>
      <c r="T3" s="619"/>
      <c r="U3" s="619"/>
      <c r="V3" s="619"/>
      <c r="W3" s="619"/>
      <c r="X3" s="619"/>
    </row>
    <row r="4" spans="1:26" s="40" customFormat="1" ht="15" customHeight="1">
      <c r="A4" s="118"/>
      <c r="B4" s="118"/>
      <c r="C4" s="118"/>
      <c r="D4" s="118"/>
      <c r="E4" s="118"/>
      <c r="F4" s="118"/>
      <c r="G4" s="118"/>
      <c r="H4" s="118"/>
      <c r="I4" s="118"/>
      <c r="J4" s="118"/>
      <c r="K4" s="118"/>
      <c r="L4" s="118"/>
      <c r="M4" s="118"/>
      <c r="N4" s="118"/>
      <c r="O4" s="118"/>
      <c r="P4" s="118"/>
      <c r="Q4" s="118"/>
      <c r="R4" s="118"/>
      <c r="S4" s="118"/>
      <c r="T4" s="118"/>
      <c r="U4" s="118"/>
      <c r="V4" s="118"/>
      <c r="W4" s="118"/>
      <c r="X4" s="118"/>
    </row>
    <row r="5" spans="1:26" s="40" customFormat="1" ht="49.5" customHeight="1">
      <c r="A5" s="620" t="s">
        <v>179</v>
      </c>
      <c r="B5" s="621"/>
      <c r="C5" s="621"/>
      <c r="D5" s="621"/>
      <c r="E5" s="621"/>
      <c r="F5" s="621"/>
      <c r="G5" s="621"/>
      <c r="H5" s="621"/>
      <c r="I5" s="621"/>
      <c r="J5" s="621"/>
      <c r="K5" s="621"/>
      <c r="L5" s="621"/>
      <c r="M5" s="621"/>
      <c r="N5" s="621"/>
      <c r="O5" s="621"/>
      <c r="P5" s="621"/>
      <c r="Q5" s="621"/>
      <c r="R5" s="621"/>
      <c r="S5" s="621"/>
      <c r="T5" s="621"/>
      <c r="U5" s="621"/>
      <c r="V5" s="621"/>
      <c r="W5" s="621"/>
      <c r="X5" s="621"/>
    </row>
    <row r="6" spans="1:26" s="40" customFormat="1" ht="41.25" customHeight="1">
      <c r="A6" s="89" t="s">
        <v>100</v>
      </c>
      <c r="B6" s="119"/>
      <c r="C6" s="209"/>
      <c r="D6" s="209"/>
      <c r="E6" s="209"/>
      <c r="F6" s="209"/>
      <c r="G6" s="209"/>
      <c r="H6" s="209"/>
      <c r="I6" s="209"/>
      <c r="J6" s="209"/>
      <c r="K6" s="209"/>
      <c r="L6" s="209"/>
      <c r="M6" s="209"/>
      <c r="N6" s="209"/>
      <c r="O6" s="209"/>
      <c r="P6" s="209"/>
      <c r="Q6" s="209"/>
      <c r="R6" s="209"/>
      <c r="S6" s="209"/>
      <c r="T6" s="209"/>
      <c r="U6" s="209"/>
      <c r="V6" s="209"/>
      <c r="W6" s="209"/>
      <c r="X6" s="209"/>
    </row>
    <row r="7" spans="1:26" s="40" customFormat="1" ht="27.75" customHeight="1">
      <c r="A7" s="622" t="s">
        <v>186</v>
      </c>
      <c r="B7" s="622"/>
      <c r="C7" s="622"/>
      <c r="D7" s="622"/>
      <c r="E7" s="622"/>
      <c r="F7" s="622"/>
      <c r="G7" s="622"/>
      <c r="H7" s="622"/>
      <c r="I7" s="622"/>
      <c r="J7" s="622"/>
      <c r="K7" s="622"/>
      <c r="L7" s="622"/>
      <c r="M7" s="622"/>
      <c r="N7" s="622"/>
      <c r="O7" s="622"/>
      <c r="P7" s="622"/>
      <c r="Q7" s="622"/>
      <c r="R7" s="622"/>
      <c r="S7" s="622"/>
      <c r="T7" s="622"/>
      <c r="U7" s="622"/>
      <c r="V7" s="622"/>
      <c r="W7" s="622"/>
      <c r="X7" s="622"/>
    </row>
    <row r="8" spans="1:26" s="40" customFormat="1" ht="15" customHeight="1">
      <c r="A8" s="89"/>
      <c r="B8" s="89"/>
      <c r="C8" s="89"/>
      <c r="D8" s="89"/>
      <c r="E8" s="623" t="s">
        <v>187</v>
      </c>
      <c r="F8" s="623"/>
      <c r="G8" s="623"/>
      <c r="H8" s="623"/>
      <c r="I8" s="623"/>
      <c r="J8" s="623"/>
      <c r="K8" s="623"/>
      <c r="L8" s="623"/>
      <c r="M8" s="623"/>
      <c r="N8" s="623"/>
      <c r="O8" s="623"/>
      <c r="P8" s="623"/>
      <c r="Q8" s="623"/>
      <c r="R8" s="623"/>
      <c r="S8" s="623"/>
      <c r="T8" s="623"/>
    </row>
    <row r="9" spans="1:26" s="40" customFormat="1" ht="21" customHeight="1">
      <c r="A9" s="216"/>
      <c r="B9" s="216"/>
      <c r="C9" s="216"/>
      <c r="D9" s="216"/>
      <c r="E9" s="366" t="s">
        <v>188</v>
      </c>
      <c r="F9" s="366"/>
      <c r="G9" s="366"/>
      <c r="H9" s="366"/>
      <c r="I9" s="366"/>
      <c r="J9" s="366"/>
      <c r="K9" s="366"/>
      <c r="L9" s="366"/>
      <c r="M9" s="366"/>
      <c r="N9" s="366"/>
      <c r="O9" s="366"/>
      <c r="P9" s="366"/>
      <c r="Q9" s="366"/>
      <c r="R9" s="366"/>
      <c r="S9" s="366"/>
      <c r="T9" s="366"/>
      <c r="U9" s="218"/>
      <c r="V9" s="218"/>
      <c r="W9" s="218"/>
      <c r="X9" s="218"/>
    </row>
    <row r="10" spans="1:26" s="40" customFormat="1" ht="10.5" customHeight="1">
      <c r="A10" s="216"/>
      <c r="B10" s="216"/>
      <c r="C10" s="216"/>
      <c r="D10" s="216"/>
      <c r="E10" s="216"/>
      <c r="F10" s="213"/>
      <c r="G10" s="224"/>
      <c r="H10" s="225"/>
      <c r="I10" s="225"/>
      <c r="J10" s="225"/>
      <c r="K10" s="225"/>
      <c r="L10" s="225"/>
      <c r="M10" s="225"/>
      <c r="N10" s="225"/>
      <c r="O10" s="225"/>
      <c r="P10" s="225"/>
      <c r="Q10" s="225"/>
      <c r="R10" s="226"/>
      <c r="S10" s="218"/>
      <c r="T10" s="218"/>
      <c r="U10" s="218"/>
      <c r="V10" s="218"/>
      <c r="W10" s="218"/>
      <c r="X10" s="218"/>
    </row>
    <row r="11" spans="1:26" s="40" customFormat="1" ht="25.5" customHeight="1">
      <c r="A11" s="85"/>
      <c r="B11" s="210"/>
      <c r="C11" s="217"/>
      <c r="D11" s="217"/>
      <c r="E11" s="210"/>
      <c r="F11" s="220"/>
      <c r="G11" s="174"/>
      <c r="H11" s="210" t="s">
        <v>42</v>
      </c>
      <c r="I11" s="630"/>
      <c r="J11" s="630"/>
      <c r="K11" s="210" t="s">
        <v>43</v>
      </c>
      <c r="L11" s="631"/>
      <c r="M11" s="631"/>
      <c r="N11" s="211"/>
      <c r="O11" s="211"/>
      <c r="P11" s="211"/>
      <c r="Q11" s="211"/>
      <c r="R11" s="175"/>
      <c r="S11" s="219"/>
      <c r="T11" s="211"/>
      <c r="U11" s="211"/>
      <c r="V11" s="211"/>
      <c r="W11" s="211"/>
      <c r="X11" s="85"/>
    </row>
    <row r="12" spans="1:26" s="40" customFormat="1" ht="26.1" customHeight="1">
      <c r="B12" s="85"/>
      <c r="C12" s="85"/>
      <c r="D12" s="215"/>
      <c r="E12" s="215"/>
      <c r="F12" s="221"/>
      <c r="G12" s="176"/>
      <c r="H12" s="116"/>
      <c r="I12" s="116"/>
      <c r="J12" s="626"/>
      <c r="K12" s="626"/>
      <c r="L12" s="626"/>
      <c r="M12" s="626"/>
      <c r="N12" s="626"/>
      <c r="O12" s="626"/>
      <c r="P12" s="626"/>
      <c r="Q12" s="626"/>
      <c r="R12" s="180"/>
      <c r="S12" s="215"/>
      <c r="T12" s="215"/>
      <c r="U12" s="215"/>
      <c r="V12" s="215"/>
      <c r="W12" s="215"/>
      <c r="X12" s="85"/>
    </row>
    <row r="13" spans="1:26" s="40" customFormat="1" ht="15" customHeight="1">
      <c r="B13" s="212"/>
      <c r="C13" s="212"/>
      <c r="D13" s="215"/>
      <c r="E13" s="215"/>
      <c r="F13" s="221"/>
      <c r="G13" s="176"/>
      <c r="H13" s="133"/>
      <c r="I13" s="133"/>
      <c r="J13" s="627"/>
      <c r="K13" s="627"/>
      <c r="L13" s="627"/>
      <c r="M13" s="627"/>
      <c r="N13" s="627"/>
      <c r="O13" s="627"/>
      <c r="P13" s="627"/>
      <c r="Q13" s="627"/>
      <c r="R13" s="180"/>
      <c r="S13" s="215"/>
      <c r="T13" s="215"/>
      <c r="U13" s="215"/>
      <c r="V13" s="215"/>
      <c r="W13" s="215"/>
      <c r="X13" s="85"/>
    </row>
    <row r="14" spans="1:26" s="40" customFormat="1" ht="15" customHeight="1">
      <c r="B14" s="212"/>
      <c r="C14" s="212"/>
      <c r="D14" s="215"/>
      <c r="E14" s="215"/>
      <c r="F14" s="221"/>
      <c r="G14" s="176"/>
      <c r="H14" s="134"/>
      <c r="I14" s="134"/>
      <c r="J14" s="626"/>
      <c r="K14" s="626"/>
      <c r="L14" s="626"/>
      <c r="M14" s="626"/>
      <c r="N14" s="626"/>
      <c r="O14" s="626"/>
      <c r="P14" s="626"/>
      <c r="Q14" s="626"/>
      <c r="R14" s="180"/>
      <c r="S14" s="215"/>
      <c r="T14" s="215"/>
      <c r="U14" s="215"/>
      <c r="V14" s="215"/>
      <c r="W14" s="215"/>
      <c r="X14" s="85"/>
    </row>
    <row r="15" spans="1:26" s="40" customFormat="1" ht="15" customHeight="1">
      <c r="B15" s="85"/>
      <c r="C15" s="85"/>
      <c r="D15" s="85"/>
      <c r="E15" s="85"/>
      <c r="F15" s="175"/>
      <c r="G15" s="176"/>
      <c r="H15" s="85"/>
      <c r="I15" s="85"/>
      <c r="J15" s="85"/>
      <c r="K15" s="85"/>
      <c r="L15" s="85"/>
      <c r="M15" s="85"/>
      <c r="N15" s="85"/>
      <c r="O15" s="85"/>
      <c r="P15" s="85"/>
      <c r="Q15" s="85"/>
      <c r="R15" s="180"/>
      <c r="S15" s="85"/>
      <c r="T15" s="85"/>
      <c r="U15" s="85"/>
      <c r="V15" s="85"/>
      <c r="W15" s="85"/>
      <c r="X15" s="85"/>
    </row>
    <row r="16" spans="1:26" s="40" customFormat="1" ht="15" customHeight="1">
      <c r="B16" s="85"/>
      <c r="C16" s="85"/>
      <c r="D16" s="85"/>
      <c r="E16" s="214"/>
      <c r="F16" s="222"/>
      <c r="G16" s="176"/>
      <c r="H16" s="85"/>
      <c r="I16" s="85"/>
      <c r="J16" s="85"/>
      <c r="K16" s="628"/>
      <c r="L16" s="628"/>
      <c r="M16" s="628"/>
      <c r="N16" s="628"/>
      <c r="O16" s="628"/>
      <c r="P16" s="628"/>
      <c r="Q16" s="628"/>
      <c r="R16" s="180"/>
      <c r="S16" s="214"/>
      <c r="T16" s="214"/>
      <c r="U16" s="214"/>
      <c r="V16" s="214"/>
      <c r="W16" s="214"/>
      <c r="X16" s="85"/>
    </row>
    <row r="17" spans="2:24" s="40" customFormat="1" ht="15" customHeight="1">
      <c r="B17" s="85"/>
      <c r="C17" s="85"/>
      <c r="D17" s="85"/>
      <c r="E17" s="214"/>
      <c r="F17" s="222"/>
      <c r="G17" s="176"/>
      <c r="H17" s="116"/>
      <c r="I17" s="116"/>
      <c r="J17" s="116"/>
      <c r="K17" s="629"/>
      <c r="L17" s="629"/>
      <c r="M17" s="629"/>
      <c r="N17" s="629"/>
      <c r="O17" s="629"/>
      <c r="P17" s="629"/>
      <c r="Q17" s="629"/>
      <c r="R17" s="180"/>
      <c r="S17" s="214"/>
      <c r="T17" s="214"/>
      <c r="U17" s="214"/>
      <c r="V17" s="214"/>
      <c r="W17" s="214"/>
      <c r="X17" s="85"/>
    </row>
    <row r="18" spans="2:24" s="40" customFormat="1" ht="15" customHeight="1">
      <c r="B18" s="85"/>
      <c r="C18" s="85"/>
      <c r="D18" s="85"/>
      <c r="E18" s="85"/>
      <c r="F18" s="175"/>
      <c r="G18" s="176"/>
      <c r="H18" s="85"/>
      <c r="I18" s="85"/>
      <c r="J18" s="85"/>
      <c r="K18" s="85"/>
      <c r="L18" s="85"/>
      <c r="M18" s="85"/>
      <c r="N18" s="85"/>
      <c r="O18" s="85"/>
      <c r="P18" s="85"/>
      <c r="Q18" s="85"/>
      <c r="R18" s="180"/>
      <c r="S18" s="85"/>
      <c r="T18" s="85"/>
      <c r="U18" s="85"/>
      <c r="V18" s="85"/>
      <c r="W18" s="85"/>
      <c r="X18" s="85"/>
    </row>
    <row r="19" spans="2:24" s="40" customFormat="1" ht="15" customHeight="1">
      <c r="B19" s="85"/>
      <c r="C19" s="85"/>
      <c r="D19" s="85"/>
      <c r="E19" s="23"/>
      <c r="F19" s="223"/>
      <c r="G19" s="176"/>
      <c r="H19" s="85"/>
      <c r="I19" s="85"/>
      <c r="J19" s="85"/>
      <c r="K19" s="624"/>
      <c r="L19" s="624"/>
      <c r="M19" s="624"/>
      <c r="N19" s="624"/>
      <c r="O19" s="624"/>
      <c r="P19" s="624"/>
      <c r="Q19" s="624"/>
      <c r="R19" s="180"/>
      <c r="S19" s="1"/>
      <c r="T19" s="1"/>
      <c r="U19" s="1"/>
      <c r="V19" s="1"/>
      <c r="W19" s="1"/>
      <c r="X19" s="85"/>
    </row>
    <row r="20" spans="2:24" s="40" customFormat="1" ht="15" customHeight="1">
      <c r="B20" s="85"/>
      <c r="C20" s="85"/>
      <c r="D20" s="85"/>
      <c r="E20" s="23"/>
      <c r="F20" s="223"/>
      <c r="G20" s="176"/>
      <c r="H20" s="116"/>
      <c r="I20" s="116"/>
      <c r="J20" s="116"/>
      <c r="K20" s="625"/>
      <c r="L20" s="625"/>
      <c r="M20" s="625"/>
      <c r="N20" s="625"/>
      <c r="O20" s="625"/>
      <c r="P20" s="625"/>
      <c r="Q20" s="625"/>
      <c r="R20" s="180"/>
      <c r="S20" s="1"/>
      <c r="T20" s="1"/>
      <c r="U20" s="1"/>
      <c r="V20" s="1"/>
      <c r="W20" s="1"/>
      <c r="X20" s="85"/>
    </row>
    <row r="21" spans="2:24" s="40" customFormat="1" ht="10.5" customHeight="1">
      <c r="B21" s="85"/>
      <c r="C21" s="85"/>
      <c r="D21" s="85"/>
      <c r="E21" s="85"/>
      <c r="F21" s="175"/>
      <c r="G21" s="176"/>
      <c r="H21" s="85"/>
      <c r="I21" s="85"/>
      <c r="J21" s="85"/>
      <c r="K21" s="85"/>
      <c r="L21" s="85"/>
      <c r="M21" s="85"/>
      <c r="N21" s="85"/>
      <c r="O21" s="85"/>
      <c r="P21" s="85"/>
      <c r="Q21" s="85"/>
      <c r="R21" s="175"/>
      <c r="S21" s="85"/>
      <c r="T21" s="85"/>
      <c r="U21" s="85"/>
      <c r="V21" s="85"/>
      <c r="W21" s="85"/>
      <c r="X21" s="85"/>
    </row>
    <row r="22" spans="2:24" s="40" customFormat="1" ht="10.5" customHeight="1">
      <c r="B22" s="85"/>
      <c r="C22" s="85"/>
      <c r="D22" s="85"/>
      <c r="E22" s="85"/>
      <c r="F22" s="175"/>
      <c r="G22" s="177"/>
      <c r="H22" s="178"/>
      <c r="I22" s="178"/>
      <c r="J22" s="178"/>
      <c r="K22" s="178"/>
      <c r="L22" s="178"/>
      <c r="M22" s="178"/>
      <c r="N22" s="178"/>
      <c r="O22" s="178"/>
      <c r="P22" s="178"/>
      <c r="Q22" s="178"/>
      <c r="R22" s="179"/>
      <c r="S22" s="85"/>
      <c r="T22" s="85"/>
      <c r="U22" s="85"/>
      <c r="V22" s="85"/>
      <c r="W22" s="85"/>
      <c r="X22" s="85"/>
    </row>
  </sheetData>
  <sheetProtection algorithmName="SHA-512" hashValue="fkbN28mGlRCiNTavWFFi7WBmPts9r1m58icnuPYloMuSZmlsfqpm5SGg4hfdL1D5wrzwkuvohYcZL830lStrRQ==" saltValue="l7G37vgj/6pEL2uRw5mLEQ==" spinCount="100000" sheet="1" objects="1" scenarios="1" selectLockedCells="1"/>
  <mergeCells count="13">
    <mergeCell ref="K19:Q20"/>
    <mergeCell ref="J12:Q12"/>
    <mergeCell ref="J13:Q14"/>
    <mergeCell ref="K16:Q17"/>
    <mergeCell ref="I11:J11"/>
    <mergeCell ref="L11:M11"/>
    <mergeCell ref="E9:T9"/>
    <mergeCell ref="A1:X1"/>
    <mergeCell ref="A2:X2"/>
    <mergeCell ref="A3:X3"/>
    <mergeCell ref="A5:X5"/>
    <mergeCell ref="A7:X7"/>
    <mergeCell ref="E8:T8"/>
  </mergeCells>
  <phoneticPr fontId="1"/>
  <pageMargins left="0.78740157480314965" right="0.78740157480314965" top="0.74803149606299213" bottom="0.74803149606299213" header="0.31496062992125984" footer="0.31496062992125984"/>
  <pageSetup paperSize="9" scale="98" orientation="portrait" r:id="rId1"/>
  <headerFooter>
    <oddHeader xml:space="preserve">&amp;R&amp;"Times New Roman,太字"&amp;20Form 4 </oddHeader>
    <oddFooter>&amp;C&amp;"ＭＳ Ｐ明朝,太字"&amp;10（博士後期課程&amp;"Times New Roman,太字" /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90"/>
  <sheetViews>
    <sheetView showGridLines="0" view="pageBreakPreview" zoomScaleNormal="100" zoomScaleSheetLayoutView="100" workbookViewId="0">
      <selection activeCell="K16" sqref="K16:X18"/>
    </sheetView>
  </sheetViews>
  <sheetFormatPr defaultRowHeight="20.100000000000001" customHeight="1"/>
  <cols>
    <col min="1" max="7" width="3.625" style="27" customWidth="1"/>
    <col min="8" max="8" width="4.625" style="27" customWidth="1"/>
    <col min="9" max="23" width="3.625" style="27" customWidth="1"/>
    <col min="24" max="24" width="5.125" style="27" customWidth="1"/>
    <col min="25" max="26" width="3.625" style="27" customWidth="1"/>
    <col min="27" max="16384" width="9" style="27"/>
  </cols>
  <sheetData>
    <row r="1" spans="1:24" ht="24" customHeight="1">
      <c r="A1" s="680" t="str">
        <f>IF(Form1!C1="4月",Form1!A1&amp;"年度 4月入学 / April "&amp;Form1!A1&amp;" Enrollment",Form1!A1&amp;"年度 10月入学・"&amp;Form1!A1+1&amp;"年度4月入学")</f>
        <v>2026年度 4月入学 / April 2026 Enrollment</v>
      </c>
      <c r="B1" s="680"/>
      <c r="C1" s="680"/>
      <c r="D1" s="680"/>
      <c r="E1" s="680"/>
      <c r="F1" s="680"/>
      <c r="G1" s="680"/>
      <c r="H1" s="680"/>
      <c r="I1" s="680"/>
      <c r="J1" s="680"/>
      <c r="K1" s="680"/>
      <c r="L1" s="680"/>
      <c r="M1" s="680"/>
      <c r="N1" s="680"/>
      <c r="O1" s="680"/>
      <c r="P1" s="681"/>
      <c r="Q1" s="663" t="s">
        <v>33</v>
      </c>
      <c r="R1" s="664"/>
      <c r="S1" s="665"/>
      <c r="T1" s="44" t="s">
        <v>169</v>
      </c>
      <c r="U1" s="44"/>
      <c r="V1" s="44"/>
      <c r="W1" s="44"/>
      <c r="X1" s="45"/>
    </row>
    <row r="2" spans="1:24" ht="18.75" customHeight="1">
      <c r="A2" s="682" t="s">
        <v>168</v>
      </c>
      <c r="B2" s="683"/>
      <c r="C2" s="683"/>
      <c r="D2" s="683"/>
      <c r="E2" s="683"/>
      <c r="F2" s="683"/>
      <c r="G2" s="683"/>
      <c r="H2" s="683"/>
      <c r="I2" s="683"/>
      <c r="J2" s="683"/>
      <c r="K2" s="683"/>
      <c r="L2" s="683"/>
      <c r="M2" s="683"/>
      <c r="N2" s="683"/>
      <c r="O2" s="683"/>
      <c r="P2" s="684"/>
      <c r="Q2" s="362" t="s">
        <v>32</v>
      </c>
      <c r="R2" s="297"/>
      <c r="S2" s="298"/>
      <c r="T2" s="46"/>
      <c r="U2" s="46"/>
      <c r="V2" s="46"/>
      <c r="W2" s="46"/>
      <c r="X2" s="47"/>
    </row>
    <row r="3" spans="1:24" ht="18.75" customHeight="1">
      <c r="A3" s="686" t="s">
        <v>167</v>
      </c>
      <c r="B3" s="686"/>
      <c r="C3" s="686"/>
      <c r="D3" s="686"/>
      <c r="E3" s="686"/>
      <c r="F3" s="686"/>
      <c r="G3" s="686"/>
      <c r="H3" s="686"/>
      <c r="I3" s="686"/>
      <c r="J3" s="686"/>
      <c r="K3" s="686"/>
      <c r="L3" s="686"/>
      <c r="M3" s="686"/>
      <c r="N3" s="686"/>
      <c r="O3" s="686"/>
      <c r="P3" s="686"/>
      <c r="Q3" s="686"/>
      <c r="R3" s="686"/>
      <c r="S3" s="686"/>
      <c r="T3" s="686"/>
      <c r="U3" s="686"/>
      <c r="V3" s="686"/>
      <c r="W3" s="686"/>
      <c r="X3" s="686"/>
    </row>
    <row r="4" spans="1:24" s="90" customFormat="1" ht="18.75" customHeight="1">
      <c r="A4" s="685" t="str">
        <f>IF(Form1!C1="4月","","The University of Kitakyushu, Graduate School of Environmental Engineering")</f>
        <v/>
      </c>
      <c r="B4" s="685"/>
      <c r="C4" s="685"/>
      <c r="D4" s="685"/>
      <c r="E4" s="685"/>
      <c r="F4" s="685"/>
      <c r="G4" s="685"/>
      <c r="H4" s="685"/>
      <c r="I4" s="685"/>
      <c r="J4" s="685"/>
      <c r="K4" s="685"/>
      <c r="L4" s="685"/>
      <c r="M4" s="685"/>
      <c r="N4" s="685"/>
      <c r="O4" s="685"/>
      <c r="P4" s="685"/>
      <c r="Q4" s="685"/>
      <c r="R4" s="685"/>
      <c r="S4" s="685"/>
      <c r="T4" s="685"/>
      <c r="U4" s="685"/>
      <c r="V4" s="685"/>
      <c r="W4" s="685"/>
      <c r="X4" s="685"/>
    </row>
    <row r="5" spans="1:24" ht="20.100000000000001" customHeight="1">
      <c r="A5" s="666" t="s">
        <v>52</v>
      </c>
      <c r="B5" s="667"/>
      <c r="C5" s="667"/>
      <c r="D5" s="667"/>
      <c r="E5" s="667"/>
      <c r="F5" s="667"/>
      <c r="G5" s="667"/>
      <c r="H5" s="667"/>
      <c r="I5" s="667"/>
      <c r="J5" s="667"/>
      <c r="K5" s="667"/>
      <c r="L5" s="667"/>
      <c r="M5" s="667"/>
      <c r="N5" s="667"/>
      <c r="O5" s="667"/>
      <c r="P5" s="667"/>
      <c r="Q5" s="667"/>
      <c r="R5" s="667"/>
      <c r="S5" s="667"/>
      <c r="T5" s="667"/>
      <c r="U5" s="667"/>
      <c r="V5" s="667"/>
      <c r="W5" s="667"/>
      <c r="X5" s="667"/>
    </row>
    <row r="6" spans="1:24" ht="20.100000000000001" customHeight="1" thickBot="1">
      <c r="A6" s="668"/>
      <c r="B6" s="668"/>
      <c r="C6" s="668"/>
      <c r="D6" s="668"/>
      <c r="E6" s="668"/>
      <c r="F6" s="668"/>
      <c r="G6" s="668"/>
      <c r="H6" s="668"/>
      <c r="I6" s="668"/>
      <c r="J6" s="668"/>
      <c r="K6" s="668"/>
      <c r="L6" s="668"/>
      <c r="M6" s="668"/>
      <c r="N6" s="668"/>
      <c r="O6" s="668"/>
      <c r="P6" s="668"/>
      <c r="Q6" s="668"/>
      <c r="R6" s="668"/>
      <c r="S6" s="668"/>
      <c r="T6" s="668"/>
      <c r="U6" s="668"/>
      <c r="V6" s="668"/>
      <c r="W6" s="668"/>
      <c r="X6" s="668"/>
    </row>
    <row r="7" spans="1:24" ht="20.100000000000001" customHeight="1">
      <c r="A7" s="654" t="s">
        <v>101</v>
      </c>
      <c r="B7" s="655"/>
      <c r="C7" s="655"/>
      <c r="D7" s="655"/>
      <c r="E7" s="656"/>
      <c r="F7" s="677" t="str">
        <f>IF(Form1!D8="","",Form1!D8)</f>
        <v/>
      </c>
      <c r="G7" s="678"/>
      <c r="H7" s="678"/>
      <c r="I7" s="678"/>
      <c r="J7" s="678"/>
      <c r="K7" s="678"/>
      <c r="L7" s="678"/>
      <c r="M7" s="678"/>
      <c r="N7" s="679"/>
      <c r="O7" s="641" t="str">
        <f>IF(Form1!M8="","",Form1!M8)</f>
        <v/>
      </c>
      <c r="P7" s="642"/>
      <c r="Q7" s="642"/>
      <c r="R7" s="642"/>
      <c r="S7" s="642"/>
      <c r="T7" s="642"/>
      <c r="U7" s="642"/>
      <c r="V7" s="642"/>
      <c r="W7" s="642"/>
      <c r="X7" s="643"/>
    </row>
    <row r="8" spans="1:24" ht="17.25" customHeight="1">
      <c r="A8" s="674" t="s">
        <v>39</v>
      </c>
      <c r="B8" s="675"/>
      <c r="C8" s="675"/>
      <c r="D8" s="675"/>
      <c r="E8" s="676"/>
      <c r="F8" s="644" t="str">
        <f>IF(Form1!$D$10="","",Form1!$D$10)</f>
        <v/>
      </c>
      <c r="G8" s="645"/>
      <c r="H8" s="645"/>
      <c r="I8" s="645"/>
      <c r="J8" s="645"/>
      <c r="K8" s="645"/>
      <c r="L8" s="645"/>
      <c r="M8" s="645"/>
      <c r="N8" s="646"/>
      <c r="O8" s="650" t="str">
        <f>IF(Form1!$M$10="","",Form1!$M$10)</f>
        <v/>
      </c>
      <c r="P8" s="645"/>
      <c r="Q8" s="645"/>
      <c r="R8" s="645"/>
      <c r="S8" s="645"/>
      <c r="T8" s="645"/>
      <c r="U8" s="645"/>
      <c r="V8" s="645"/>
      <c r="W8" s="645"/>
      <c r="X8" s="651"/>
    </row>
    <row r="9" spans="1:24" ht="17.25" customHeight="1">
      <c r="A9" s="671"/>
      <c r="B9" s="672"/>
      <c r="C9" s="672"/>
      <c r="D9" s="672"/>
      <c r="E9" s="673"/>
      <c r="F9" s="647"/>
      <c r="G9" s="648"/>
      <c r="H9" s="648"/>
      <c r="I9" s="648"/>
      <c r="J9" s="648"/>
      <c r="K9" s="648"/>
      <c r="L9" s="648"/>
      <c r="M9" s="648"/>
      <c r="N9" s="649"/>
      <c r="O9" s="652"/>
      <c r="P9" s="648"/>
      <c r="Q9" s="648"/>
      <c r="R9" s="648"/>
      <c r="S9" s="648"/>
      <c r="T9" s="648"/>
      <c r="U9" s="648"/>
      <c r="V9" s="648"/>
      <c r="W9" s="648"/>
      <c r="X9" s="653"/>
    </row>
    <row r="10" spans="1:24" ht="27" customHeight="1">
      <c r="A10" s="235" t="s">
        <v>102</v>
      </c>
      <c r="B10" s="669"/>
      <c r="C10" s="669"/>
      <c r="D10" s="669"/>
      <c r="E10" s="670"/>
      <c r="F10" s="635" t="str">
        <f>IF(Form1!$A$29=TRUE,Form1!$B$29,IF(Form1!$A$33=TRUE,Form1!$B$33,IF(Form1!$A$36=TRUE,Form1!$B$36,"")))</f>
        <v/>
      </c>
      <c r="G10" s="636"/>
      <c r="H10" s="636"/>
      <c r="I10" s="636"/>
      <c r="J10" s="636"/>
      <c r="K10" s="636"/>
      <c r="L10" s="636"/>
      <c r="M10" s="636"/>
      <c r="N10" s="636"/>
      <c r="O10" s="636"/>
      <c r="P10" s="636"/>
      <c r="Q10" s="636"/>
      <c r="R10" s="636"/>
      <c r="S10" s="636"/>
      <c r="T10" s="636"/>
      <c r="U10" s="636"/>
      <c r="V10" s="636"/>
      <c r="W10" s="636"/>
      <c r="X10" s="637"/>
    </row>
    <row r="11" spans="1:24" ht="27" customHeight="1">
      <c r="A11" s="671" t="s">
        <v>111</v>
      </c>
      <c r="B11" s="672"/>
      <c r="C11" s="672"/>
      <c r="D11" s="672"/>
      <c r="E11" s="673"/>
      <c r="F11" s="638" t="str">
        <f>IF(Form1!$B$30=TRUE,Form1!C30,IF(Form1!$B$31=TRUE,Form1!$C$31,IF(Form1!$B$32=TRUE,Form1!$C$32,IF(Form1!$B$34=TRUE,Form1!$C$34,IF(Form1!$B$35=TRUE,Form1!$C$35,IF(Form1!$B$37=TRUE,Form1!$C$37,IF(Form1!$B$38=TRUE,Form1!$C$38,"")))))))</f>
        <v/>
      </c>
      <c r="G11" s="639"/>
      <c r="H11" s="639"/>
      <c r="I11" s="639"/>
      <c r="J11" s="639"/>
      <c r="K11" s="639"/>
      <c r="L11" s="639"/>
      <c r="M11" s="639"/>
      <c r="N11" s="639"/>
      <c r="O11" s="639"/>
      <c r="P11" s="639"/>
      <c r="Q11" s="639"/>
      <c r="R11" s="639"/>
      <c r="S11" s="639"/>
      <c r="T11" s="639"/>
      <c r="U11" s="639"/>
      <c r="V11" s="639"/>
      <c r="W11" s="639"/>
      <c r="X11" s="640"/>
    </row>
    <row r="12" spans="1:24" ht="27" customHeight="1">
      <c r="A12" s="91"/>
      <c r="B12" s="91"/>
      <c r="C12" s="91"/>
      <c r="D12" s="91"/>
      <c r="E12" s="91"/>
      <c r="F12" s="92"/>
      <c r="G12" s="92"/>
      <c r="H12" s="92"/>
      <c r="I12" s="92"/>
      <c r="J12" s="92"/>
      <c r="K12" s="92"/>
      <c r="L12" s="92"/>
      <c r="M12" s="92"/>
      <c r="N12" s="92"/>
      <c r="O12" s="92"/>
      <c r="P12" s="92"/>
      <c r="Q12" s="92"/>
      <c r="R12" s="92"/>
      <c r="S12" s="92"/>
      <c r="T12" s="92"/>
      <c r="U12" s="92"/>
      <c r="V12" s="92"/>
      <c r="W12" s="92"/>
      <c r="X12" s="92"/>
    </row>
    <row r="13" spans="1:24" ht="33" customHeight="1">
      <c r="A13" s="566" t="s">
        <v>110</v>
      </c>
      <c r="B13" s="566"/>
      <c r="C13" s="566"/>
      <c r="D13" s="566"/>
      <c r="E13" s="566"/>
      <c r="F13" s="566"/>
      <c r="G13" s="566"/>
      <c r="H13" s="566"/>
      <c r="I13" s="566"/>
      <c r="J13" s="566"/>
      <c r="K13" s="566"/>
      <c r="L13" s="566"/>
      <c r="M13" s="566"/>
      <c r="N13" s="566"/>
      <c r="O13" s="566"/>
      <c r="P13" s="566"/>
      <c r="Q13" s="566"/>
      <c r="R13" s="566"/>
      <c r="S13" s="566"/>
      <c r="T13" s="566"/>
      <c r="U13" s="566"/>
      <c r="V13" s="566"/>
      <c r="W13" s="566"/>
      <c r="X13" s="566"/>
    </row>
    <row r="14" spans="1:24" ht="20.100000000000001" customHeight="1">
      <c r="A14" s="690" t="s">
        <v>124</v>
      </c>
      <c r="B14" s="690"/>
      <c r="C14" s="690"/>
      <c r="D14" s="690"/>
      <c r="E14" s="690"/>
      <c r="F14" s="690"/>
      <c r="G14" s="690"/>
      <c r="H14" s="690"/>
      <c r="I14" s="690"/>
      <c r="J14" s="690"/>
      <c r="K14" s="690"/>
      <c r="L14" s="690"/>
      <c r="M14" s="690"/>
      <c r="N14" s="690"/>
      <c r="O14" s="690"/>
      <c r="P14" s="690"/>
      <c r="Q14" s="690"/>
      <c r="R14" s="690"/>
      <c r="S14" s="690"/>
      <c r="T14" s="690"/>
      <c r="U14" s="690"/>
      <c r="V14" s="690"/>
      <c r="W14" s="690"/>
      <c r="X14" s="690"/>
    </row>
    <row r="15" spans="1:24" ht="24.95" customHeight="1" thickBot="1">
      <c r="A15" s="691"/>
      <c r="B15" s="691"/>
      <c r="C15" s="691"/>
      <c r="D15" s="691"/>
      <c r="E15" s="691"/>
      <c r="F15" s="691"/>
      <c r="G15" s="691"/>
      <c r="H15" s="691"/>
      <c r="I15" s="691"/>
      <c r="J15" s="691"/>
      <c r="K15" s="691"/>
      <c r="L15" s="691"/>
      <c r="M15" s="691"/>
      <c r="N15" s="691"/>
      <c r="O15" s="691"/>
      <c r="P15" s="691"/>
      <c r="Q15" s="691"/>
      <c r="R15" s="691"/>
      <c r="S15" s="691"/>
      <c r="T15" s="691"/>
      <c r="U15" s="691"/>
      <c r="V15" s="691"/>
      <c r="W15" s="691"/>
      <c r="X15" s="691"/>
    </row>
    <row r="16" spans="1:24" ht="20.100000000000001" customHeight="1">
      <c r="A16" s="712" t="s">
        <v>193</v>
      </c>
      <c r="B16" s="713"/>
      <c r="C16" s="713"/>
      <c r="D16" s="713"/>
      <c r="E16" s="713"/>
      <c r="F16" s="713"/>
      <c r="G16" s="713"/>
      <c r="H16" s="713"/>
      <c r="I16" s="713"/>
      <c r="J16" s="714"/>
      <c r="K16" s="723"/>
      <c r="L16" s="724"/>
      <c r="M16" s="724"/>
      <c r="N16" s="724"/>
      <c r="O16" s="724"/>
      <c r="P16" s="724"/>
      <c r="Q16" s="724"/>
      <c r="R16" s="724"/>
      <c r="S16" s="724"/>
      <c r="T16" s="724"/>
      <c r="U16" s="724"/>
      <c r="V16" s="724"/>
      <c r="W16" s="724"/>
      <c r="X16" s="725"/>
    </row>
    <row r="17" spans="1:24" ht="20.100000000000001" customHeight="1">
      <c r="A17" s="715"/>
      <c r="B17" s="716"/>
      <c r="C17" s="716"/>
      <c r="D17" s="716"/>
      <c r="E17" s="716"/>
      <c r="F17" s="716"/>
      <c r="G17" s="716"/>
      <c r="H17" s="716"/>
      <c r="I17" s="716"/>
      <c r="J17" s="717"/>
      <c r="K17" s="726"/>
      <c r="L17" s="727"/>
      <c r="M17" s="727"/>
      <c r="N17" s="727"/>
      <c r="O17" s="727"/>
      <c r="P17" s="727"/>
      <c r="Q17" s="727"/>
      <c r="R17" s="727"/>
      <c r="S17" s="727"/>
      <c r="T17" s="727"/>
      <c r="U17" s="727"/>
      <c r="V17" s="727"/>
      <c r="W17" s="727"/>
      <c r="X17" s="728"/>
    </row>
    <row r="18" spans="1:24" ht="20.100000000000001" customHeight="1">
      <c r="A18" s="596"/>
      <c r="B18" s="718"/>
      <c r="C18" s="718"/>
      <c r="D18" s="718"/>
      <c r="E18" s="718"/>
      <c r="F18" s="718"/>
      <c r="G18" s="718"/>
      <c r="H18" s="718"/>
      <c r="I18" s="718"/>
      <c r="J18" s="719"/>
      <c r="K18" s="729"/>
      <c r="L18" s="730"/>
      <c r="M18" s="730"/>
      <c r="N18" s="730"/>
      <c r="O18" s="730"/>
      <c r="P18" s="730"/>
      <c r="Q18" s="730"/>
      <c r="R18" s="730"/>
      <c r="S18" s="730"/>
      <c r="T18" s="730"/>
      <c r="U18" s="730"/>
      <c r="V18" s="730"/>
      <c r="W18" s="730"/>
      <c r="X18" s="731"/>
    </row>
    <row r="19" spans="1:24" ht="20.100000000000001" customHeight="1">
      <c r="A19" s="235" t="s">
        <v>151</v>
      </c>
      <c r="B19" s="560"/>
      <c r="C19" s="560"/>
      <c r="D19" s="560"/>
      <c r="E19" s="560"/>
      <c r="F19" s="560"/>
      <c r="G19" s="560"/>
      <c r="H19" s="560"/>
      <c r="I19" s="560"/>
      <c r="J19" s="561"/>
      <c r="K19" s="732"/>
      <c r="L19" s="733"/>
      <c r="M19" s="733"/>
      <c r="N19" s="733"/>
      <c r="O19" s="733"/>
      <c r="P19" s="733"/>
      <c r="Q19" s="733"/>
      <c r="R19" s="733"/>
      <c r="S19" s="733"/>
      <c r="T19" s="733"/>
      <c r="U19" s="733"/>
      <c r="V19" s="733"/>
      <c r="W19" s="733"/>
      <c r="X19" s="734"/>
    </row>
    <row r="20" spans="1:24" ht="20.100000000000001" customHeight="1" thickBot="1">
      <c r="A20" s="720"/>
      <c r="B20" s="721"/>
      <c r="C20" s="721"/>
      <c r="D20" s="721"/>
      <c r="E20" s="721"/>
      <c r="F20" s="721"/>
      <c r="G20" s="721"/>
      <c r="H20" s="721"/>
      <c r="I20" s="721"/>
      <c r="J20" s="722"/>
      <c r="K20" s="735"/>
      <c r="L20" s="736"/>
      <c r="M20" s="736"/>
      <c r="N20" s="736"/>
      <c r="O20" s="736"/>
      <c r="P20" s="736"/>
      <c r="Q20" s="736"/>
      <c r="R20" s="736"/>
      <c r="S20" s="736"/>
      <c r="T20" s="736"/>
      <c r="U20" s="736"/>
      <c r="V20" s="736"/>
      <c r="W20" s="736"/>
      <c r="X20" s="737"/>
    </row>
    <row r="21" spans="1:24" ht="27" customHeight="1">
      <c r="A21" s="93"/>
      <c r="B21" s="93"/>
      <c r="C21" s="93"/>
      <c r="D21" s="68"/>
      <c r="E21" s="68"/>
      <c r="F21" s="68"/>
      <c r="G21" s="68"/>
      <c r="H21" s="68"/>
      <c r="I21" s="68"/>
      <c r="J21" s="68"/>
      <c r="K21" s="68"/>
      <c r="L21" s="68"/>
      <c r="M21" s="68"/>
      <c r="N21" s="68"/>
      <c r="O21" s="68"/>
      <c r="P21" s="68"/>
      <c r="Q21" s="68"/>
      <c r="R21" s="68"/>
      <c r="S21" s="68"/>
      <c r="T21" s="68"/>
      <c r="U21" s="68"/>
      <c r="V21" s="68"/>
      <c r="W21" s="68"/>
      <c r="X21" s="68"/>
    </row>
    <row r="22" spans="1:24" ht="30" customHeight="1" thickBot="1">
      <c r="A22" s="692" t="s">
        <v>152</v>
      </c>
      <c r="B22" s="692"/>
      <c r="C22" s="692"/>
      <c r="D22" s="692"/>
      <c r="E22" s="692"/>
      <c r="F22" s="692"/>
      <c r="G22" s="692"/>
      <c r="H22" s="692"/>
      <c r="I22" s="692"/>
      <c r="J22" s="692"/>
      <c r="K22" s="692"/>
      <c r="L22" s="692"/>
      <c r="M22" s="692"/>
      <c r="N22" s="692"/>
      <c r="O22" s="692"/>
      <c r="P22" s="692"/>
      <c r="Q22" s="692"/>
      <c r="R22" s="692"/>
      <c r="S22" s="692"/>
      <c r="T22" s="692"/>
      <c r="U22" s="692"/>
      <c r="V22" s="692"/>
      <c r="W22" s="692"/>
      <c r="X22" s="692"/>
    </row>
    <row r="23" spans="1:24" ht="33" customHeight="1">
      <c r="A23" s="693" t="s">
        <v>153</v>
      </c>
      <c r="B23" s="694"/>
      <c r="C23" s="694"/>
      <c r="D23" s="694"/>
      <c r="E23" s="697"/>
      <c r="F23" s="698"/>
      <c r="G23" s="698"/>
      <c r="H23" s="698"/>
      <c r="I23" s="698"/>
      <c r="J23" s="698"/>
      <c r="K23" s="698"/>
      <c r="L23" s="698"/>
      <c r="M23" s="698"/>
      <c r="N23" s="698"/>
      <c r="O23" s="698"/>
      <c r="P23" s="698"/>
      <c r="Q23" s="698"/>
      <c r="R23" s="698"/>
      <c r="S23" s="698"/>
      <c r="T23" s="698"/>
      <c r="U23" s="698"/>
      <c r="V23" s="698"/>
      <c r="W23" s="698"/>
      <c r="X23" s="699"/>
    </row>
    <row r="24" spans="1:24" ht="33" customHeight="1">
      <c r="A24" s="426"/>
      <c r="B24" s="427"/>
      <c r="C24" s="427"/>
      <c r="D24" s="427"/>
      <c r="E24" s="700"/>
      <c r="F24" s="701"/>
      <c r="G24" s="701"/>
      <c r="H24" s="701"/>
      <c r="I24" s="701"/>
      <c r="J24" s="701"/>
      <c r="K24" s="701"/>
      <c r="L24" s="701"/>
      <c r="M24" s="701"/>
      <c r="N24" s="701"/>
      <c r="O24" s="701"/>
      <c r="P24" s="701"/>
      <c r="Q24" s="701"/>
      <c r="R24" s="701"/>
      <c r="S24" s="701"/>
      <c r="T24" s="701"/>
      <c r="U24" s="701"/>
      <c r="V24" s="701"/>
      <c r="W24" s="701"/>
      <c r="X24" s="702"/>
    </row>
    <row r="25" spans="1:24" ht="33" customHeight="1">
      <c r="A25" s="426"/>
      <c r="B25" s="427"/>
      <c r="C25" s="427"/>
      <c r="D25" s="427"/>
      <c r="E25" s="700"/>
      <c r="F25" s="701"/>
      <c r="G25" s="701"/>
      <c r="H25" s="701"/>
      <c r="I25" s="701"/>
      <c r="J25" s="701"/>
      <c r="K25" s="701"/>
      <c r="L25" s="701"/>
      <c r="M25" s="701"/>
      <c r="N25" s="701"/>
      <c r="O25" s="701"/>
      <c r="P25" s="701"/>
      <c r="Q25" s="701"/>
      <c r="R25" s="701"/>
      <c r="S25" s="701"/>
      <c r="T25" s="701"/>
      <c r="U25" s="701"/>
      <c r="V25" s="701"/>
      <c r="W25" s="701"/>
      <c r="X25" s="702"/>
    </row>
    <row r="26" spans="1:24" ht="33" customHeight="1">
      <c r="A26" s="426"/>
      <c r="B26" s="427"/>
      <c r="C26" s="427"/>
      <c r="D26" s="427"/>
      <c r="E26" s="700"/>
      <c r="F26" s="701"/>
      <c r="G26" s="701"/>
      <c r="H26" s="701"/>
      <c r="I26" s="701"/>
      <c r="J26" s="701"/>
      <c r="K26" s="701"/>
      <c r="L26" s="701"/>
      <c r="M26" s="701"/>
      <c r="N26" s="701"/>
      <c r="O26" s="701"/>
      <c r="P26" s="701"/>
      <c r="Q26" s="701"/>
      <c r="R26" s="701"/>
      <c r="S26" s="701"/>
      <c r="T26" s="701"/>
      <c r="U26" s="701"/>
      <c r="V26" s="701"/>
      <c r="W26" s="701"/>
      <c r="X26" s="702"/>
    </row>
    <row r="27" spans="1:24" ht="33" customHeight="1">
      <c r="A27" s="426"/>
      <c r="B27" s="427"/>
      <c r="C27" s="427"/>
      <c r="D27" s="427"/>
      <c r="E27" s="700"/>
      <c r="F27" s="701"/>
      <c r="G27" s="701"/>
      <c r="H27" s="701"/>
      <c r="I27" s="701"/>
      <c r="J27" s="701"/>
      <c r="K27" s="701"/>
      <c r="L27" s="701"/>
      <c r="M27" s="701"/>
      <c r="N27" s="701"/>
      <c r="O27" s="701"/>
      <c r="P27" s="701"/>
      <c r="Q27" s="701"/>
      <c r="R27" s="701"/>
      <c r="S27" s="701"/>
      <c r="T27" s="701"/>
      <c r="U27" s="701"/>
      <c r="V27" s="701"/>
      <c r="W27" s="701"/>
      <c r="X27" s="702"/>
    </row>
    <row r="28" spans="1:24" ht="33" customHeight="1">
      <c r="A28" s="426"/>
      <c r="B28" s="427"/>
      <c r="C28" s="427"/>
      <c r="D28" s="427"/>
      <c r="E28" s="700"/>
      <c r="F28" s="701"/>
      <c r="G28" s="701"/>
      <c r="H28" s="701"/>
      <c r="I28" s="701"/>
      <c r="J28" s="701"/>
      <c r="K28" s="701"/>
      <c r="L28" s="701"/>
      <c r="M28" s="701"/>
      <c r="N28" s="701"/>
      <c r="O28" s="701"/>
      <c r="P28" s="701"/>
      <c r="Q28" s="701"/>
      <c r="R28" s="701"/>
      <c r="S28" s="701"/>
      <c r="T28" s="701"/>
      <c r="U28" s="701"/>
      <c r="V28" s="701"/>
      <c r="W28" s="701"/>
      <c r="X28" s="702"/>
    </row>
    <row r="29" spans="1:24" ht="33" customHeight="1">
      <c r="A29" s="695"/>
      <c r="B29" s="696"/>
      <c r="C29" s="696"/>
      <c r="D29" s="696"/>
      <c r="E29" s="703"/>
      <c r="F29" s="704"/>
      <c r="G29" s="704"/>
      <c r="H29" s="704"/>
      <c r="I29" s="704"/>
      <c r="J29" s="704"/>
      <c r="K29" s="704"/>
      <c r="L29" s="704"/>
      <c r="M29" s="704"/>
      <c r="N29" s="704"/>
      <c r="O29" s="704"/>
      <c r="P29" s="704"/>
      <c r="Q29" s="704"/>
      <c r="R29" s="704"/>
      <c r="S29" s="704"/>
      <c r="T29" s="704"/>
      <c r="U29" s="704"/>
      <c r="V29" s="704"/>
      <c r="W29" s="704"/>
      <c r="X29" s="705"/>
    </row>
    <row r="30" spans="1:24" ht="29.25" customHeight="1" thickBot="1">
      <c r="A30" s="706" t="s">
        <v>77</v>
      </c>
      <c r="B30" s="707"/>
      <c r="C30" s="707"/>
      <c r="D30" s="707"/>
      <c r="E30" s="708"/>
      <c r="F30" s="709"/>
      <c r="G30" s="709"/>
      <c r="H30" s="709"/>
      <c r="I30" s="709"/>
      <c r="J30" s="709"/>
      <c r="K30" s="709"/>
      <c r="L30" s="709"/>
      <c r="M30" s="709"/>
      <c r="N30" s="709"/>
      <c r="O30" s="709"/>
      <c r="P30" s="709"/>
      <c r="Q30" s="709"/>
      <c r="R30" s="709"/>
      <c r="S30" s="709"/>
      <c r="T30" s="709"/>
      <c r="U30" s="709"/>
      <c r="V30" s="709"/>
      <c r="W30" s="709"/>
      <c r="X30" s="710"/>
    </row>
    <row r="31" spans="1:24" ht="13.5">
      <c r="A31" s="48"/>
      <c r="B31" s="48"/>
      <c r="C31" s="48"/>
      <c r="D31" s="48"/>
      <c r="E31" s="49"/>
      <c r="F31" s="49"/>
      <c r="G31" s="49"/>
      <c r="H31" s="49"/>
      <c r="I31" s="49"/>
      <c r="J31" s="49"/>
      <c r="K31" s="49"/>
      <c r="L31" s="49"/>
      <c r="M31" s="49"/>
      <c r="N31" s="49"/>
      <c r="O31" s="49"/>
      <c r="P31" s="49"/>
      <c r="Q31" s="49"/>
      <c r="R31" s="49"/>
      <c r="S31" s="49"/>
      <c r="T31" s="49"/>
      <c r="U31" s="49"/>
      <c r="V31" s="49"/>
      <c r="W31" s="49"/>
      <c r="X31" s="50" t="s">
        <v>128</v>
      </c>
    </row>
    <row r="32" spans="1:24" ht="13.5">
      <c r="A32" s="48"/>
      <c r="B32" s="48"/>
      <c r="C32" s="48"/>
      <c r="D32" s="48"/>
      <c r="E32" s="49"/>
      <c r="F32" s="49"/>
      <c r="G32" s="49"/>
      <c r="H32" s="49"/>
      <c r="I32" s="49"/>
      <c r="J32" s="49"/>
      <c r="K32" s="49"/>
      <c r="L32" s="49"/>
      <c r="M32" s="49"/>
      <c r="N32" s="49"/>
      <c r="O32" s="49"/>
      <c r="P32" s="49"/>
      <c r="Q32" s="49"/>
      <c r="R32" s="49"/>
      <c r="S32" s="49"/>
      <c r="T32" s="49"/>
      <c r="U32" s="49"/>
      <c r="V32" s="49"/>
      <c r="W32" s="49"/>
      <c r="X32" s="51" t="s">
        <v>70</v>
      </c>
    </row>
    <row r="33" spans="1:24" ht="20.100000000000001" customHeight="1">
      <c r="A33" s="633" t="s">
        <v>154</v>
      </c>
      <c r="B33" s="634"/>
      <c r="C33" s="634"/>
      <c r="D33" s="634"/>
      <c r="E33" s="634"/>
      <c r="F33" s="634"/>
      <c r="G33" s="634"/>
      <c r="H33" s="634"/>
      <c r="I33" s="634"/>
      <c r="J33" s="634"/>
      <c r="K33" s="634"/>
      <c r="L33" s="634"/>
      <c r="M33" s="634"/>
      <c r="N33" s="634"/>
      <c r="O33" s="634"/>
      <c r="P33" s="634"/>
      <c r="Q33" s="634"/>
      <c r="R33" s="634"/>
      <c r="S33" s="634"/>
      <c r="T33" s="634"/>
      <c r="U33" s="634"/>
      <c r="V33" s="634"/>
      <c r="W33" s="634"/>
      <c r="X33" s="634"/>
    </row>
    <row r="34" spans="1:24" ht="20.100000000000001" customHeight="1">
      <c r="A34" s="711" t="s">
        <v>155</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row>
    <row r="35" spans="1:24" ht="27.75" customHeight="1">
      <c r="A35" s="711"/>
      <c r="B35" s="711"/>
      <c r="C35" s="711"/>
      <c r="D35" s="711"/>
      <c r="E35" s="711"/>
      <c r="F35" s="711"/>
      <c r="G35" s="711"/>
      <c r="H35" s="711"/>
      <c r="I35" s="711"/>
      <c r="J35" s="711"/>
      <c r="K35" s="711"/>
      <c r="L35" s="711"/>
      <c r="M35" s="711"/>
      <c r="N35" s="711"/>
      <c r="O35" s="711"/>
      <c r="P35" s="711"/>
      <c r="Q35" s="711"/>
      <c r="R35" s="711"/>
      <c r="S35" s="711"/>
      <c r="T35" s="711"/>
      <c r="U35" s="711"/>
      <c r="V35" s="711"/>
      <c r="W35" s="711"/>
      <c r="X35" s="711"/>
    </row>
    <row r="36" spans="1:24" ht="26.25" customHeight="1">
      <c r="A36" s="711"/>
      <c r="B36" s="711"/>
      <c r="C36" s="711"/>
      <c r="D36" s="711"/>
      <c r="E36" s="711"/>
      <c r="F36" s="711"/>
      <c r="G36" s="711"/>
      <c r="H36" s="711"/>
      <c r="I36" s="711"/>
      <c r="J36" s="711"/>
      <c r="K36" s="711"/>
      <c r="L36" s="711"/>
      <c r="M36" s="711"/>
      <c r="N36" s="711"/>
      <c r="O36" s="711"/>
      <c r="P36" s="711"/>
      <c r="Q36" s="711"/>
      <c r="R36" s="711"/>
      <c r="S36" s="711"/>
      <c r="T36" s="711"/>
      <c r="U36" s="711"/>
      <c r="V36" s="711"/>
      <c r="W36" s="711"/>
      <c r="X36" s="711"/>
    </row>
    <row r="37" spans="1:24" ht="24" customHeight="1">
      <c r="O37" s="49"/>
      <c r="P37" s="52"/>
      <c r="Q37" s="663" t="s">
        <v>33</v>
      </c>
      <c r="R37" s="664"/>
      <c r="S37" s="665"/>
      <c r="T37" s="44" t="s">
        <v>107</v>
      </c>
      <c r="U37" s="44"/>
      <c r="V37" s="44"/>
      <c r="W37" s="44"/>
      <c r="X37" s="45"/>
    </row>
    <row r="38" spans="1:24" ht="20.100000000000001" customHeight="1">
      <c r="P38" s="52"/>
      <c r="Q38" s="362" t="s">
        <v>32</v>
      </c>
      <c r="R38" s="297"/>
      <c r="S38" s="298"/>
      <c r="T38" s="46"/>
      <c r="U38" s="46"/>
      <c r="V38" s="46"/>
      <c r="W38" s="46"/>
      <c r="X38" s="47"/>
    </row>
    <row r="39" spans="1:24" ht="20.100000000000001" customHeight="1">
      <c r="P39" s="53"/>
      <c r="Q39" s="54"/>
      <c r="R39" s="54"/>
      <c r="S39" s="54"/>
      <c r="T39" s="55"/>
      <c r="U39" s="55"/>
      <c r="V39" s="55"/>
      <c r="W39" s="55"/>
      <c r="X39" s="55"/>
    </row>
    <row r="40" spans="1:24" ht="20.100000000000001" customHeight="1">
      <c r="A40" s="66" t="s">
        <v>66</v>
      </c>
      <c r="P40" s="53"/>
      <c r="Q40" s="54"/>
      <c r="R40" s="54"/>
      <c r="S40" s="54"/>
      <c r="T40" s="55"/>
      <c r="U40" s="55"/>
      <c r="V40" s="55"/>
      <c r="W40" s="55"/>
      <c r="X40" s="55"/>
    </row>
    <row r="41" spans="1:24" ht="20.100000000000001" customHeight="1">
      <c r="A41" s="162" t="s">
        <v>156</v>
      </c>
      <c r="P41" s="53"/>
      <c r="Q41" s="54"/>
      <c r="R41" s="54"/>
      <c r="S41" s="54"/>
      <c r="T41" s="55"/>
      <c r="U41" s="55"/>
      <c r="V41" s="55"/>
      <c r="W41" s="55"/>
      <c r="X41" s="55"/>
    </row>
    <row r="42" spans="1:24" ht="20.100000000000001" customHeight="1" thickBot="1">
      <c r="A42" s="207" t="s">
        <v>71</v>
      </c>
      <c r="B42" s="56"/>
    </row>
    <row r="43" spans="1:24" ht="24.95" customHeight="1">
      <c r="A43" s="687"/>
      <c r="B43" s="688"/>
      <c r="C43" s="688"/>
      <c r="D43" s="688"/>
      <c r="E43" s="688"/>
      <c r="F43" s="688"/>
      <c r="G43" s="688"/>
      <c r="H43" s="688"/>
      <c r="I43" s="688"/>
      <c r="J43" s="688"/>
      <c r="K43" s="688"/>
      <c r="L43" s="688"/>
      <c r="M43" s="688"/>
      <c r="N43" s="688"/>
      <c r="O43" s="688"/>
      <c r="P43" s="688"/>
      <c r="Q43" s="688"/>
      <c r="R43" s="688"/>
      <c r="S43" s="688"/>
      <c r="T43" s="688"/>
      <c r="U43" s="688"/>
      <c r="V43" s="688"/>
      <c r="W43" s="688"/>
      <c r="X43" s="689"/>
    </row>
    <row r="44" spans="1:24" ht="24.95" customHeight="1">
      <c r="A44" s="657"/>
      <c r="B44" s="658"/>
      <c r="C44" s="658"/>
      <c r="D44" s="658"/>
      <c r="E44" s="658"/>
      <c r="F44" s="658"/>
      <c r="G44" s="658"/>
      <c r="H44" s="658"/>
      <c r="I44" s="658"/>
      <c r="J44" s="658"/>
      <c r="K44" s="658"/>
      <c r="L44" s="658"/>
      <c r="M44" s="658"/>
      <c r="N44" s="658"/>
      <c r="O44" s="658"/>
      <c r="P44" s="658"/>
      <c r="Q44" s="658"/>
      <c r="R44" s="658"/>
      <c r="S44" s="658"/>
      <c r="T44" s="658"/>
      <c r="U44" s="658"/>
      <c r="V44" s="658"/>
      <c r="W44" s="658"/>
      <c r="X44" s="659"/>
    </row>
    <row r="45" spans="1:24" ht="24.95" customHeight="1">
      <c r="A45" s="657"/>
      <c r="B45" s="658"/>
      <c r="C45" s="658"/>
      <c r="D45" s="658"/>
      <c r="E45" s="658"/>
      <c r="F45" s="658"/>
      <c r="G45" s="658"/>
      <c r="H45" s="658"/>
      <c r="I45" s="658"/>
      <c r="J45" s="658"/>
      <c r="K45" s="658"/>
      <c r="L45" s="658"/>
      <c r="M45" s="658"/>
      <c r="N45" s="658"/>
      <c r="O45" s="658"/>
      <c r="P45" s="658"/>
      <c r="Q45" s="658"/>
      <c r="R45" s="658"/>
      <c r="S45" s="658"/>
      <c r="T45" s="658"/>
      <c r="U45" s="658"/>
      <c r="V45" s="658"/>
      <c r="W45" s="658"/>
      <c r="X45" s="659"/>
    </row>
    <row r="46" spans="1:24" ht="24.95" customHeight="1">
      <c r="A46" s="657"/>
      <c r="B46" s="658"/>
      <c r="C46" s="658"/>
      <c r="D46" s="658"/>
      <c r="E46" s="658"/>
      <c r="F46" s="658"/>
      <c r="G46" s="658"/>
      <c r="H46" s="658"/>
      <c r="I46" s="658"/>
      <c r="J46" s="658"/>
      <c r="K46" s="658"/>
      <c r="L46" s="658"/>
      <c r="M46" s="658"/>
      <c r="N46" s="658"/>
      <c r="O46" s="658"/>
      <c r="P46" s="658"/>
      <c r="Q46" s="658"/>
      <c r="R46" s="658"/>
      <c r="S46" s="658"/>
      <c r="T46" s="658"/>
      <c r="U46" s="658"/>
      <c r="V46" s="658"/>
      <c r="W46" s="658"/>
      <c r="X46" s="659"/>
    </row>
    <row r="47" spans="1:24" ht="24.95" customHeight="1">
      <c r="A47" s="657"/>
      <c r="B47" s="658"/>
      <c r="C47" s="658"/>
      <c r="D47" s="658"/>
      <c r="E47" s="658"/>
      <c r="F47" s="658"/>
      <c r="G47" s="658"/>
      <c r="H47" s="658"/>
      <c r="I47" s="658"/>
      <c r="J47" s="658"/>
      <c r="K47" s="658"/>
      <c r="L47" s="658"/>
      <c r="M47" s="658"/>
      <c r="N47" s="658"/>
      <c r="O47" s="658"/>
      <c r="P47" s="658"/>
      <c r="Q47" s="658"/>
      <c r="R47" s="658"/>
      <c r="S47" s="658"/>
      <c r="T47" s="658"/>
      <c r="U47" s="658"/>
      <c r="V47" s="658"/>
      <c r="W47" s="658"/>
      <c r="X47" s="659"/>
    </row>
    <row r="48" spans="1:24" ht="24.95" customHeight="1">
      <c r="A48" s="657"/>
      <c r="B48" s="658"/>
      <c r="C48" s="658"/>
      <c r="D48" s="658"/>
      <c r="E48" s="658"/>
      <c r="F48" s="658"/>
      <c r="G48" s="658"/>
      <c r="H48" s="658"/>
      <c r="I48" s="658"/>
      <c r="J48" s="658"/>
      <c r="K48" s="658"/>
      <c r="L48" s="658"/>
      <c r="M48" s="658"/>
      <c r="N48" s="658"/>
      <c r="O48" s="658"/>
      <c r="P48" s="658"/>
      <c r="Q48" s="658"/>
      <c r="R48" s="658"/>
      <c r="S48" s="658"/>
      <c r="T48" s="658"/>
      <c r="U48" s="658"/>
      <c r="V48" s="658"/>
      <c r="W48" s="658"/>
      <c r="X48" s="659"/>
    </row>
    <row r="49" spans="1:24" ht="24.95" customHeight="1">
      <c r="A49" s="657"/>
      <c r="B49" s="658"/>
      <c r="C49" s="658"/>
      <c r="D49" s="658"/>
      <c r="E49" s="658"/>
      <c r="F49" s="658"/>
      <c r="G49" s="658"/>
      <c r="H49" s="658"/>
      <c r="I49" s="658"/>
      <c r="J49" s="658"/>
      <c r="K49" s="658"/>
      <c r="L49" s="658"/>
      <c r="M49" s="658"/>
      <c r="N49" s="658"/>
      <c r="O49" s="658"/>
      <c r="P49" s="658"/>
      <c r="Q49" s="658"/>
      <c r="R49" s="658"/>
      <c r="S49" s="658"/>
      <c r="T49" s="658"/>
      <c r="U49" s="658"/>
      <c r="V49" s="658"/>
      <c r="W49" s="658"/>
      <c r="X49" s="659"/>
    </row>
    <row r="50" spans="1:24" ht="24.95" customHeight="1">
      <c r="A50" s="657"/>
      <c r="B50" s="658"/>
      <c r="C50" s="658"/>
      <c r="D50" s="658"/>
      <c r="E50" s="658"/>
      <c r="F50" s="658"/>
      <c r="G50" s="658"/>
      <c r="H50" s="658"/>
      <c r="I50" s="658"/>
      <c r="J50" s="658"/>
      <c r="K50" s="658"/>
      <c r="L50" s="658"/>
      <c r="M50" s="658"/>
      <c r="N50" s="658"/>
      <c r="O50" s="658"/>
      <c r="P50" s="658"/>
      <c r="Q50" s="658"/>
      <c r="R50" s="658"/>
      <c r="S50" s="658"/>
      <c r="T50" s="658"/>
      <c r="U50" s="658"/>
      <c r="V50" s="658"/>
      <c r="W50" s="658"/>
      <c r="X50" s="659"/>
    </row>
    <row r="51" spans="1:24" ht="24.95" customHeight="1">
      <c r="A51" s="657"/>
      <c r="B51" s="658"/>
      <c r="C51" s="658"/>
      <c r="D51" s="658"/>
      <c r="E51" s="658"/>
      <c r="F51" s="658"/>
      <c r="G51" s="658"/>
      <c r="H51" s="658"/>
      <c r="I51" s="658"/>
      <c r="J51" s="658"/>
      <c r="K51" s="658"/>
      <c r="L51" s="658"/>
      <c r="M51" s="658"/>
      <c r="N51" s="658"/>
      <c r="O51" s="658"/>
      <c r="P51" s="658"/>
      <c r="Q51" s="658"/>
      <c r="R51" s="658"/>
      <c r="S51" s="658"/>
      <c r="T51" s="658"/>
      <c r="U51" s="658"/>
      <c r="V51" s="658"/>
      <c r="W51" s="658"/>
      <c r="X51" s="659"/>
    </row>
    <row r="52" spans="1:24" ht="24.95" customHeight="1">
      <c r="A52" s="657"/>
      <c r="B52" s="658"/>
      <c r="C52" s="658"/>
      <c r="D52" s="658"/>
      <c r="E52" s="658"/>
      <c r="F52" s="658"/>
      <c r="G52" s="658"/>
      <c r="H52" s="658"/>
      <c r="I52" s="658"/>
      <c r="J52" s="658"/>
      <c r="K52" s="658"/>
      <c r="L52" s="658"/>
      <c r="M52" s="658"/>
      <c r="N52" s="658"/>
      <c r="O52" s="658"/>
      <c r="P52" s="658"/>
      <c r="Q52" s="658"/>
      <c r="R52" s="658"/>
      <c r="S52" s="658"/>
      <c r="T52" s="658"/>
      <c r="U52" s="658"/>
      <c r="V52" s="658"/>
      <c r="W52" s="658"/>
      <c r="X52" s="659"/>
    </row>
    <row r="53" spans="1:24" ht="24.95" customHeight="1">
      <c r="A53" s="657"/>
      <c r="B53" s="658"/>
      <c r="C53" s="658"/>
      <c r="D53" s="658"/>
      <c r="E53" s="658"/>
      <c r="F53" s="658"/>
      <c r="G53" s="658"/>
      <c r="H53" s="658"/>
      <c r="I53" s="658"/>
      <c r="J53" s="658"/>
      <c r="K53" s="658"/>
      <c r="L53" s="658"/>
      <c r="M53" s="658"/>
      <c r="N53" s="658"/>
      <c r="O53" s="658"/>
      <c r="P53" s="658"/>
      <c r="Q53" s="658"/>
      <c r="R53" s="658"/>
      <c r="S53" s="658"/>
      <c r="T53" s="658"/>
      <c r="U53" s="658"/>
      <c r="V53" s="658"/>
      <c r="W53" s="658"/>
      <c r="X53" s="659"/>
    </row>
    <row r="54" spans="1:24" ht="24.95" customHeight="1">
      <c r="A54" s="657"/>
      <c r="B54" s="658"/>
      <c r="C54" s="658"/>
      <c r="D54" s="658"/>
      <c r="E54" s="658"/>
      <c r="F54" s="658"/>
      <c r="G54" s="658"/>
      <c r="H54" s="658"/>
      <c r="I54" s="658"/>
      <c r="J54" s="658"/>
      <c r="K54" s="658"/>
      <c r="L54" s="658"/>
      <c r="M54" s="658"/>
      <c r="N54" s="658"/>
      <c r="O54" s="658"/>
      <c r="P54" s="658"/>
      <c r="Q54" s="658"/>
      <c r="R54" s="658"/>
      <c r="S54" s="658"/>
      <c r="T54" s="658"/>
      <c r="U54" s="658"/>
      <c r="V54" s="658"/>
      <c r="W54" s="658"/>
      <c r="X54" s="659"/>
    </row>
    <row r="55" spans="1:24" ht="24.95" customHeight="1">
      <c r="A55" s="657"/>
      <c r="B55" s="658"/>
      <c r="C55" s="658"/>
      <c r="D55" s="658"/>
      <c r="E55" s="658"/>
      <c r="F55" s="658"/>
      <c r="G55" s="658"/>
      <c r="H55" s="658"/>
      <c r="I55" s="658"/>
      <c r="J55" s="658"/>
      <c r="K55" s="658"/>
      <c r="L55" s="658"/>
      <c r="M55" s="658"/>
      <c r="N55" s="658"/>
      <c r="O55" s="658"/>
      <c r="P55" s="658"/>
      <c r="Q55" s="658"/>
      <c r="R55" s="658"/>
      <c r="S55" s="658"/>
      <c r="T55" s="658"/>
      <c r="U55" s="658"/>
      <c r="V55" s="658"/>
      <c r="W55" s="658"/>
      <c r="X55" s="659"/>
    </row>
    <row r="56" spans="1:24" ht="24.95" customHeight="1">
      <c r="A56" s="657"/>
      <c r="B56" s="658"/>
      <c r="C56" s="658"/>
      <c r="D56" s="658"/>
      <c r="E56" s="658"/>
      <c r="F56" s="658"/>
      <c r="G56" s="658"/>
      <c r="H56" s="658"/>
      <c r="I56" s="658"/>
      <c r="J56" s="658"/>
      <c r="K56" s="658"/>
      <c r="L56" s="658"/>
      <c r="M56" s="658"/>
      <c r="N56" s="658"/>
      <c r="O56" s="658"/>
      <c r="P56" s="658"/>
      <c r="Q56" s="658"/>
      <c r="R56" s="658"/>
      <c r="S56" s="658"/>
      <c r="T56" s="658"/>
      <c r="U56" s="658"/>
      <c r="V56" s="658"/>
      <c r="W56" s="658"/>
      <c r="X56" s="659"/>
    </row>
    <row r="57" spans="1:24" ht="24.95" customHeight="1">
      <c r="A57" s="657"/>
      <c r="B57" s="658"/>
      <c r="C57" s="658"/>
      <c r="D57" s="658"/>
      <c r="E57" s="658"/>
      <c r="F57" s="658"/>
      <c r="G57" s="658"/>
      <c r="H57" s="658"/>
      <c r="I57" s="658"/>
      <c r="J57" s="658"/>
      <c r="K57" s="658"/>
      <c r="L57" s="658"/>
      <c r="M57" s="658"/>
      <c r="N57" s="658"/>
      <c r="O57" s="658"/>
      <c r="P57" s="658"/>
      <c r="Q57" s="658"/>
      <c r="R57" s="658"/>
      <c r="S57" s="658"/>
      <c r="T57" s="658"/>
      <c r="U57" s="658"/>
      <c r="V57" s="658"/>
      <c r="W57" s="658"/>
      <c r="X57" s="659"/>
    </row>
    <row r="58" spans="1:24" ht="24.95" customHeight="1">
      <c r="A58" s="657"/>
      <c r="B58" s="658"/>
      <c r="C58" s="658"/>
      <c r="D58" s="658"/>
      <c r="E58" s="658"/>
      <c r="F58" s="658"/>
      <c r="G58" s="658"/>
      <c r="H58" s="658"/>
      <c r="I58" s="658"/>
      <c r="J58" s="658"/>
      <c r="K58" s="658"/>
      <c r="L58" s="658"/>
      <c r="M58" s="658"/>
      <c r="N58" s="658"/>
      <c r="O58" s="658"/>
      <c r="P58" s="658"/>
      <c r="Q58" s="658"/>
      <c r="R58" s="658"/>
      <c r="S58" s="658"/>
      <c r="T58" s="658"/>
      <c r="U58" s="658"/>
      <c r="V58" s="658"/>
      <c r="W58" s="658"/>
      <c r="X58" s="659"/>
    </row>
    <row r="59" spans="1:24" ht="24.95" customHeight="1">
      <c r="A59" s="657"/>
      <c r="B59" s="658"/>
      <c r="C59" s="658"/>
      <c r="D59" s="658"/>
      <c r="E59" s="658"/>
      <c r="F59" s="658"/>
      <c r="G59" s="658"/>
      <c r="H59" s="658"/>
      <c r="I59" s="658"/>
      <c r="J59" s="658"/>
      <c r="K59" s="658"/>
      <c r="L59" s="658"/>
      <c r="M59" s="658"/>
      <c r="N59" s="658"/>
      <c r="O59" s="658"/>
      <c r="P59" s="658"/>
      <c r="Q59" s="658"/>
      <c r="R59" s="658"/>
      <c r="S59" s="658"/>
      <c r="T59" s="658"/>
      <c r="U59" s="658"/>
      <c r="V59" s="658"/>
      <c r="W59" s="658"/>
      <c r="X59" s="659"/>
    </row>
    <row r="60" spans="1:24" ht="24.95" customHeight="1">
      <c r="A60" s="657"/>
      <c r="B60" s="658"/>
      <c r="C60" s="658"/>
      <c r="D60" s="658"/>
      <c r="E60" s="658"/>
      <c r="F60" s="658"/>
      <c r="G60" s="658"/>
      <c r="H60" s="658"/>
      <c r="I60" s="658"/>
      <c r="J60" s="658"/>
      <c r="K60" s="658"/>
      <c r="L60" s="658"/>
      <c r="M60" s="658"/>
      <c r="N60" s="658"/>
      <c r="O60" s="658"/>
      <c r="P60" s="658"/>
      <c r="Q60" s="658"/>
      <c r="R60" s="658"/>
      <c r="S60" s="658"/>
      <c r="T60" s="658"/>
      <c r="U60" s="658"/>
      <c r="V60" s="658"/>
      <c r="W60" s="658"/>
      <c r="X60" s="659"/>
    </row>
    <row r="61" spans="1:24" ht="24.95" customHeight="1">
      <c r="A61" s="657"/>
      <c r="B61" s="658"/>
      <c r="C61" s="658"/>
      <c r="D61" s="658"/>
      <c r="E61" s="658"/>
      <c r="F61" s="658"/>
      <c r="G61" s="658"/>
      <c r="H61" s="658"/>
      <c r="I61" s="658"/>
      <c r="J61" s="658"/>
      <c r="K61" s="658"/>
      <c r="L61" s="658"/>
      <c r="M61" s="658"/>
      <c r="N61" s="658"/>
      <c r="O61" s="658"/>
      <c r="P61" s="658"/>
      <c r="Q61" s="658"/>
      <c r="R61" s="658"/>
      <c r="S61" s="658"/>
      <c r="T61" s="658"/>
      <c r="U61" s="658"/>
      <c r="V61" s="658"/>
      <c r="W61" s="658"/>
      <c r="X61" s="659"/>
    </row>
    <row r="62" spans="1:24" ht="24.95" customHeight="1">
      <c r="A62" s="657"/>
      <c r="B62" s="658"/>
      <c r="C62" s="658"/>
      <c r="D62" s="658"/>
      <c r="E62" s="658"/>
      <c r="F62" s="658"/>
      <c r="G62" s="658"/>
      <c r="H62" s="658"/>
      <c r="I62" s="658"/>
      <c r="J62" s="658"/>
      <c r="K62" s="658"/>
      <c r="L62" s="658"/>
      <c r="M62" s="658"/>
      <c r="N62" s="658"/>
      <c r="O62" s="658"/>
      <c r="P62" s="658"/>
      <c r="Q62" s="658"/>
      <c r="R62" s="658"/>
      <c r="S62" s="658"/>
      <c r="T62" s="658"/>
      <c r="U62" s="658"/>
      <c r="V62" s="658"/>
      <c r="W62" s="658"/>
      <c r="X62" s="659"/>
    </row>
    <row r="63" spans="1:24" ht="24.95" customHeight="1">
      <c r="A63" s="657"/>
      <c r="B63" s="658"/>
      <c r="C63" s="658"/>
      <c r="D63" s="658"/>
      <c r="E63" s="658"/>
      <c r="F63" s="658"/>
      <c r="G63" s="658"/>
      <c r="H63" s="658"/>
      <c r="I63" s="658"/>
      <c r="J63" s="658"/>
      <c r="K63" s="658"/>
      <c r="L63" s="658"/>
      <c r="M63" s="658"/>
      <c r="N63" s="658"/>
      <c r="O63" s="658"/>
      <c r="P63" s="658"/>
      <c r="Q63" s="658"/>
      <c r="R63" s="658"/>
      <c r="S63" s="658"/>
      <c r="T63" s="658"/>
      <c r="U63" s="658"/>
      <c r="V63" s="658"/>
      <c r="W63" s="658"/>
      <c r="X63" s="659"/>
    </row>
    <row r="64" spans="1:24" ht="24.95" customHeight="1">
      <c r="A64" s="657"/>
      <c r="B64" s="658"/>
      <c r="C64" s="658"/>
      <c r="D64" s="658"/>
      <c r="E64" s="658"/>
      <c r="F64" s="658"/>
      <c r="G64" s="658"/>
      <c r="H64" s="658"/>
      <c r="I64" s="658"/>
      <c r="J64" s="658"/>
      <c r="K64" s="658"/>
      <c r="L64" s="658"/>
      <c r="M64" s="658"/>
      <c r="N64" s="658"/>
      <c r="O64" s="658"/>
      <c r="P64" s="658"/>
      <c r="Q64" s="658"/>
      <c r="R64" s="658"/>
      <c r="S64" s="658"/>
      <c r="T64" s="658"/>
      <c r="U64" s="658"/>
      <c r="V64" s="658"/>
      <c r="W64" s="658"/>
      <c r="X64" s="659"/>
    </row>
    <row r="65" spans="1:24" ht="24.95" customHeight="1">
      <c r="A65" s="657"/>
      <c r="B65" s="658"/>
      <c r="C65" s="658"/>
      <c r="D65" s="658"/>
      <c r="E65" s="658"/>
      <c r="F65" s="658"/>
      <c r="G65" s="658"/>
      <c r="H65" s="658"/>
      <c r="I65" s="658"/>
      <c r="J65" s="658"/>
      <c r="K65" s="658"/>
      <c r="L65" s="658"/>
      <c r="M65" s="658"/>
      <c r="N65" s="658"/>
      <c r="O65" s="658"/>
      <c r="P65" s="658"/>
      <c r="Q65" s="658"/>
      <c r="R65" s="658"/>
      <c r="S65" s="658"/>
      <c r="T65" s="658"/>
      <c r="U65" s="658"/>
      <c r="V65" s="658"/>
      <c r="W65" s="658"/>
      <c r="X65" s="659"/>
    </row>
    <row r="66" spans="1:24" ht="24.95" customHeight="1">
      <c r="A66" s="657"/>
      <c r="B66" s="658"/>
      <c r="C66" s="658"/>
      <c r="D66" s="658"/>
      <c r="E66" s="658"/>
      <c r="F66" s="658"/>
      <c r="G66" s="658"/>
      <c r="H66" s="658"/>
      <c r="I66" s="658"/>
      <c r="J66" s="658"/>
      <c r="K66" s="658"/>
      <c r="L66" s="658"/>
      <c r="M66" s="658"/>
      <c r="N66" s="658"/>
      <c r="O66" s="658"/>
      <c r="P66" s="658"/>
      <c r="Q66" s="658"/>
      <c r="R66" s="658"/>
      <c r="S66" s="658"/>
      <c r="T66" s="658"/>
      <c r="U66" s="658"/>
      <c r="V66" s="658"/>
      <c r="W66" s="658"/>
      <c r="X66" s="659"/>
    </row>
    <row r="67" spans="1:24" ht="24.95" customHeight="1">
      <c r="A67" s="657"/>
      <c r="B67" s="658"/>
      <c r="C67" s="658"/>
      <c r="D67" s="658"/>
      <c r="E67" s="658"/>
      <c r="F67" s="658"/>
      <c r="G67" s="658"/>
      <c r="H67" s="658"/>
      <c r="I67" s="658"/>
      <c r="J67" s="658"/>
      <c r="K67" s="658"/>
      <c r="L67" s="658"/>
      <c r="M67" s="658"/>
      <c r="N67" s="658"/>
      <c r="O67" s="658"/>
      <c r="P67" s="658"/>
      <c r="Q67" s="658"/>
      <c r="R67" s="658"/>
      <c r="S67" s="658"/>
      <c r="T67" s="658"/>
      <c r="U67" s="658"/>
      <c r="V67" s="658"/>
      <c r="W67" s="658"/>
      <c r="X67" s="659"/>
    </row>
    <row r="68" spans="1:24" ht="24.95" customHeight="1">
      <c r="A68" s="657"/>
      <c r="B68" s="658"/>
      <c r="C68" s="658"/>
      <c r="D68" s="658"/>
      <c r="E68" s="658"/>
      <c r="F68" s="658"/>
      <c r="G68" s="658"/>
      <c r="H68" s="658"/>
      <c r="I68" s="658"/>
      <c r="J68" s="658"/>
      <c r="K68" s="658"/>
      <c r="L68" s="658"/>
      <c r="M68" s="658"/>
      <c r="N68" s="658"/>
      <c r="O68" s="658"/>
      <c r="P68" s="658"/>
      <c r="Q68" s="658"/>
      <c r="R68" s="658"/>
      <c r="S68" s="658"/>
      <c r="T68" s="658"/>
      <c r="U68" s="658"/>
      <c r="V68" s="658"/>
      <c r="W68" s="658"/>
      <c r="X68" s="659"/>
    </row>
    <row r="69" spans="1:24" ht="24.95" customHeight="1">
      <c r="A69" s="657"/>
      <c r="B69" s="658"/>
      <c r="C69" s="658"/>
      <c r="D69" s="658"/>
      <c r="E69" s="658"/>
      <c r="F69" s="658"/>
      <c r="G69" s="658"/>
      <c r="H69" s="658"/>
      <c r="I69" s="658"/>
      <c r="J69" s="658"/>
      <c r="K69" s="658"/>
      <c r="L69" s="658"/>
      <c r="M69" s="658"/>
      <c r="N69" s="658"/>
      <c r="O69" s="658"/>
      <c r="P69" s="658"/>
      <c r="Q69" s="658"/>
      <c r="R69" s="658"/>
      <c r="S69" s="658"/>
      <c r="T69" s="658"/>
      <c r="U69" s="658"/>
      <c r="V69" s="658"/>
      <c r="W69" s="658"/>
      <c r="X69" s="659"/>
    </row>
    <row r="70" spans="1:24" ht="24.95" customHeight="1">
      <c r="A70" s="657"/>
      <c r="B70" s="658"/>
      <c r="C70" s="658"/>
      <c r="D70" s="658"/>
      <c r="E70" s="658"/>
      <c r="F70" s="658"/>
      <c r="G70" s="658"/>
      <c r="H70" s="658"/>
      <c r="I70" s="658"/>
      <c r="J70" s="658"/>
      <c r="K70" s="658"/>
      <c r="L70" s="658"/>
      <c r="M70" s="658"/>
      <c r="N70" s="658"/>
      <c r="O70" s="658"/>
      <c r="P70" s="658"/>
      <c r="Q70" s="658"/>
      <c r="R70" s="658"/>
      <c r="S70" s="658"/>
      <c r="T70" s="658"/>
      <c r="U70" s="658"/>
      <c r="V70" s="658"/>
      <c r="W70" s="658"/>
      <c r="X70" s="659"/>
    </row>
    <row r="71" spans="1:24" ht="24.95" customHeight="1">
      <c r="A71" s="657"/>
      <c r="B71" s="658"/>
      <c r="C71" s="658"/>
      <c r="D71" s="658"/>
      <c r="E71" s="658"/>
      <c r="F71" s="658"/>
      <c r="G71" s="658"/>
      <c r="H71" s="658"/>
      <c r="I71" s="658"/>
      <c r="J71" s="658"/>
      <c r="K71" s="658"/>
      <c r="L71" s="658"/>
      <c r="M71" s="658"/>
      <c r="N71" s="658"/>
      <c r="O71" s="658"/>
      <c r="P71" s="658"/>
      <c r="Q71" s="658"/>
      <c r="R71" s="658"/>
      <c r="S71" s="658"/>
      <c r="T71" s="658"/>
      <c r="U71" s="658"/>
      <c r="V71" s="658"/>
      <c r="W71" s="658"/>
      <c r="X71" s="659"/>
    </row>
    <row r="72" spans="1:24" ht="24.95" customHeight="1" thickBot="1">
      <c r="A72" s="660"/>
      <c r="B72" s="661"/>
      <c r="C72" s="661"/>
      <c r="D72" s="661"/>
      <c r="E72" s="661"/>
      <c r="F72" s="661"/>
      <c r="G72" s="661"/>
      <c r="H72" s="661"/>
      <c r="I72" s="661"/>
      <c r="J72" s="661"/>
      <c r="K72" s="661"/>
      <c r="L72" s="661"/>
      <c r="M72" s="661"/>
      <c r="N72" s="661"/>
      <c r="O72" s="661"/>
      <c r="P72" s="661"/>
      <c r="Q72" s="661"/>
      <c r="R72" s="661"/>
      <c r="S72" s="661"/>
      <c r="T72" s="661"/>
      <c r="U72" s="661"/>
      <c r="V72" s="661"/>
      <c r="W72" s="661"/>
      <c r="X72" s="662"/>
    </row>
    <row r="73" spans="1:24" ht="20.100000000000001" customHeight="1">
      <c r="O73" s="632"/>
      <c r="P73" s="632"/>
      <c r="Q73" s="632"/>
      <c r="R73" s="632"/>
      <c r="S73" s="632"/>
      <c r="T73" s="632"/>
      <c r="U73" s="632"/>
      <c r="V73" s="632"/>
      <c r="W73" s="632"/>
      <c r="X73" s="632"/>
    </row>
    <row r="82" spans="1:24" ht="20.100000000000001" customHeight="1">
      <c r="A82" s="94"/>
      <c r="B82" s="94"/>
      <c r="C82" s="94"/>
      <c r="D82" s="94"/>
      <c r="E82" s="94"/>
      <c r="F82" s="94"/>
      <c r="G82" s="94"/>
      <c r="H82" s="94"/>
      <c r="I82" s="94"/>
      <c r="J82" s="49"/>
      <c r="K82" s="49"/>
      <c r="L82" s="49"/>
      <c r="M82" s="49"/>
      <c r="N82" s="49"/>
      <c r="O82" s="49"/>
      <c r="P82" s="49"/>
      <c r="Q82" s="49"/>
      <c r="R82" s="49"/>
      <c r="S82" s="49"/>
      <c r="T82" s="49"/>
      <c r="U82" s="49"/>
      <c r="V82" s="49"/>
      <c r="W82" s="49"/>
      <c r="X82" s="49"/>
    </row>
    <row r="90" spans="1:24" ht="20.100000000000001" customHeight="1">
      <c r="V90" s="95"/>
    </row>
  </sheetData>
  <sheetProtection algorithmName="SHA-512" hashValue="UCbrQWwbg+2mtqU3V+aQ9Xo9b2aCbdI9Wh53ILqkhH+7UuZ1mu2e++ga3Ub2VbzoNFb049c17SYnk0dJD4u2Qw==" saltValue="nU5+kg75XYlu3XzVa8D8Rw==" spinCount="100000" sheet="1" objects="1" scenarios="1" selectLockedCells="1"/>
  <protectedRanges>
    <protectedRange sqref="P11:X11 D7:L9 N7:X9 F10 F11:N11" name="範囲1"/>
    <protectedRange sqref="E23:X30 F12:N12 P12:X12 J16:X20" name="範囲1_1"/>
  </protectedRanges>
  <mergeCells count="63">
    <mergeCell ref="A54:X54"/>
    <mergeCell ref="A63:X63"/>
    <mergeCell ref="A64:X64"/>
    <mergeCell ref="A65:X65"/>
    <mergeCell ref="A67:X67"/>
    <mergeCell ref="A62:X62"/>
    <mergeCell ref="A66:X66"/>
    <mergeCell ref="A49:X49"/>
    <mergeCell ref="A50:X50"/>
    <mergeCell ref="A51:X51"/>
    <mergeCell ref="A52:X52"/>
    <mergeCell ref="A53:X53"/>
    <mergeCell ref="A45:X45"/>
    <mergeCell ref="A46:X46"/>
    <mergeCell ref="A47:X47"/>
    <mergeCell ref="A48:X48"/>
    <mergeCell ref="A44:X44"/>
    <mergeCell ref="A43:X43"/>
    <mergeCell ref="A14:X15"/>
    <mergeCell ref="A22:X22"/>
    <mergeCell ref="A23:D29"/>
    <mergeCell ref="E23:X29"/>
    <mergeCell ref="A30:D30"/>
    <mergeCell ref="E30:X30"/>
    <mergeCell ref="A34:X36"/>
    <mergeCell ref="A16:J18"/>
    <mergeCell ref="A19:J20"/>
    <mergeCell ref="K16:X18"/>
    <mergeCell ref="K19:X20"/>
    <mergeCell ref="A68:X68"/>
    <mergeCell ref="A69:X69"/>
    <mergeCell ref="A55:X55"/>
    <mergeCell ref="A56:X56"/>
    <mergeCell ref="A57:X57"/>
    <mergeCell ref="A58:X58"/>
    <mergeCell ref="A59:X59"/>
    <mergeCell ref="A1:P1"/>
    <mergeCell ref="A2:P2"/>
    <mergeCell ref="A4:X4"/>
    <mergeCell ref="A3:X3"/>
    <mergeCell ref="Q1:S1"/>
    <mergeCell ref="Q2:S2"/>
    <mergeCell ref="A5:X6"/>
    <mergeCell ref="A10:E10"/>
    <mergeCell ref="A11:E11"/>
    <mergeCell ref="A8:E9"/>
    <mergeCell ref="F7:N7"/>
    <mergeCell ref="O73:X73"/>
    <mergeCell ref="A33:X33"/>
    <mergeCell ref="F10:X10"/>
    <mergeCell ref="F11:X11"/>
    <mergeCell ref="O7:X7"/>
    <mergeCell ref="F8:N9"/>
    <mergeCell ref="O8:X9"/>
    <mergeCell ref="A7:E7"/>
    <mergeCell ref="A13:X13"/>
    <mergeCell ref="A70:X70"/>
    <mergeCell ref="A71:X71"/>
    <mergeCell ref="A72:X72"/>
    <mergeCell ref="Q37:S37"/>
    <mergeCell ref="Q38:S38"/>
    <mergeCell ref="A60:X60"/>
    <mergeCell ref="A61:X61"/>
  </mergeCells>
  <phoneticPr fontId="1"/>
  <pageMargins left="0.78740157480314965" right="0.78740157480314965" top="0.6692913385826772" bottom="0.51181102362204722" header="0.27559055118110237" footer="0.27559055118110237"/>
  <pageSetup paperSize="9" scale="93" orientation="portrait" r:id="rId1"/>
  <headerFooter alignWithMargins="0">
    <oddHeader>&amp;R&amp;"Times New Roman,太字"&amp;20Form 5</oddHeader>
    <oddFooter>&amp;C&amp;"ＭＳ Ｐゴシック,太字"&amp;10（&amp;"ＭＳ Ｐ明朝,太字"博士後期課程&amp;"Times New Roman,太字" / Doctoral Program&amp;"ＭＳ Ｐゴシック,太字"）</oddFooter>
  </headerFooter>
  <rowBreaks count="1" manualBreakCount="1">
    <brk id="36"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8"/>
  <sheetViews>
    <sheetView showGridLines="0" view="pageBreakPreview" zoomScaleNormal="100" zoomScaleSheetLayoutView="100" workbookViewId="0">
      <selection activeCell="O7" sqref="O7:P7"/>
    </sheetView>
  </sheetViews>
  <sheetFormatPr defaultRowHeight="20.100000000000001" customHeight="1"/>
  <cols>
    <col min="1" max="10" width="4.375" style="27" customWidth="1"/>
    <col min="11" max="12" width="2" style="27" customWidth="1"/>
    <col min="13" max="13" width="2.125" style="27" customWidth="1"/>
    <col min="14" max="16" width="4.625" style="27" customWidth="1"/>
    <col min="17" max="17" width="3.625" style="27" customWidth="1"/>
    <col min="18" max="18" width="2.625" style="27" customWidth="1"/>
    <col min="19" max="23" width="3.625" style="27" customWidth="1"/>
    <col min="24" max="24" width="4.125" style="27" customWidth="1"/>
    <col min="25" max="25" width="3.625" style="27" customWidth="1"/>
    <col min="26" max="16384" width="9" style="27"/>
  </cols>
  <sheetData>
    <row r="1" spans="1:24" ht="17.25" customHeight="1">
      <c r="A1" s="617" t="str">
        <f>IF(Form1!C1="4月",Form1!A1&amp;"年度 4月入学 北九州市立大学大学院",Form1!A1&amp;"年度 10月入学・"&amp;Form1!A1+1&amp;"年度4月入学 北九州市立大学大学院")</f>
        <v>2026年度 4月入学 北九州市立大学大学院</v>
      </c>
      <c r="B1" s="617"/>
      <c r="C1" s="617"/>
      <c r="D1" s="617"/>
      <c r="E1" s="617"/>
      <c r="F1" s="617"/>
      <c r="G1" s="617"/>
      <c r="H1" s="617"/>
      <c r="I1" s="617"/>
      <c r="J1" s="617"/>
      <c r="K1" s="617"/>
      <c r="L1" s="617"/>
      <c r="M1" s="617"/>
      <c r="N1" s="617"/>
      <c r="O1" s="617"/>
      <c r="P1" s="617"/>
      <c r="Q1" s="617"/>
      <c r="R1" s="617"/>
      <c r="S1" s="617"/>
      <c r="T1" s="617"/>
      <c r="U1" s="617"/>
      <c r="V1" s="617"/>
      <c r="W1" s="617"/>
      <c r="X1" s="617"/>
    </row>
    <row r="2" spans="1:24" ht="17.25" customHeight="1">
      <c r="A2" s="741" t="s">
        <v>84</v>
      </c>
      <c r="B2" s="741"/>
      <c r="C2" s="741"/>
      <c r="D2" s="741"/>
      <c r="E2" s="741"/>
      <c r="F2" s="741"/>
      <c r="G2" s="741"/>
      <c r="H2" s="741"/>
      <c r="I2" s="741"/>
      <c r="J2" s="741"/>
      <c r="K2" s="741"/>
      <c r="L2" s="741"/>
      <c r="M2" s="741"/>
      <c r="N2" s="741"/>
      <c r="O2" s="741"/>
      <c r="P2" s="741"/>
      <c r="Q2" s="741"/>
      <c r="R2" s="741"/>
      <c r="S2" s="741"/>
      <c r="T2" s="741"/>
      <c r="U2" s="741"/>
      <c r="V2" s="741"/>
      <c r="W2" s="741"/>
      <c r="X2" s="741"/>
    </row>
    <row r="3" spans="1:24" ht="17.25" customHeight="1">
      <c r="A3" s="742" t="str">
        <f>IF(Form1!C1="4月","April "&amp; Form1!A1 &amp; " Enrollment", "October "&amp;Form1!A1&amp;" Enrollment / April "&amp; Form1!A1+1 &amp;" Enrollment")</f>
        <v>April 2026 Enrollment</v>
      </c>
      <c r="B3" s="742"/>
      <c r="C3" s="742"/>
      <c r="D3" s="742"/>
      <c r="E3" s="742"/>
      <c r="F3" s="742"/>
      <c r="G3" s="742"/>
      <c r="H3" s="742"/>
      <c r="I3" s="742"/>
      <c r="J3" s="742"/>
      <c r="K3" s="742"/>
      <c r="L3" s="742"/>
      <c r="M3" s="742"/>
      <c r="N3" s="742"/>
      <c r="O3" s="742"/>
      <c r="P3" s="742"/>
      <c r="Q3" s="742"/>
      <c r="R3" s="742"/>
      <c r="S3" s="742"/>
      <c r="T3" s="742"/>
      <c r="U3" s="742"/>
      <c r="V3" s="742"/>
      <c r="W3" s="742"/>
      <c r="X3" s="742"/>
    </row>
    <row r="4" spans="1:24" ht="17.25" customHeight="1">
      <c r="A4" s="742" t="s">
        <v>120</v>
      </c>
      <c r="B4" s="742"/>
      <c r="C4" s="742"/>
      <c r="D4" s="742"/>
      <c r="E4" s="742"/>
      <c r="F4" s="742"/>
      <c r="G4" s="742"/>
      <c r="H4" s="742"/>
      <c r="I4" s="742"/>
      <c r="J4" s="742"/>
      <c r="K4" s="742"/>
      <c r="L4" s="742"/>
      <c r="M4" s="742"/>
      <c r="N4" s="742"/>
      <c r="O4" s="742"/>
      <c r="P4" s="742"/>
      <c r="Q4" s="742"/>
      <c r="R4" s="742"/>
      <c r="S4" s="742"/>
      <c r="T4" s="742"/>
      <c r="U4" s="742"/>
      <c r="V4" s="742"/>
      <c r="W4" s="742"/>
      <c r="X4" s="742"/>
    </row>
    <row r="5" spans="1:24" ht="17.25" customHeight="1">
      <c r="A5" s="742" t="s">
        <v>85</v>
      </c>
      <c r="B5" s="742"/>
      <c r="C5" s="742"/>
      <c r="D5" s="742"/>
      <c r="E5" s="742"/>
      <c r="F5" s="742"/>
      <c r="G5" s="742"/>
      <c r="H5" s="742"/>
      <c r="I5" s="742"/>
      <c r="J5" s="742"/>
      <c r="K5" s="742"/>
      <c r="L5" s="742"/>
      <c r="M5" s="742"/>
      <c r="N5" s="742"/>
      <c r="O5" s="742"/>
      <c r="P5" s="742"/>
      <c r="Q5" s="742"/>
      <c r="R5" s="742"/>
      <c r="S5" s="742"/>
      <c r="T5" s="742"/>
      <c r="U5" s="742"/>
      <c r="V5" s="742"/>
      <c r="W5" s="742"/>
      <c r="X5" s="742"/>
    </row>
    <row r="6" spans="1:24" ht="17.25" customHeight="1">
      <c r="A6" s="96"/>
      <c r="B6" s="96"/>
      <c r="C6" s="96"/>
      <c r="D6" s="96"/>
      <c r="E6" s="96"/>
      <c r="F6" s="96"/>
      <c r="G6" s="96"/>
      <c r="H6" s="96"/>
      <c r="I6" s="96"/>
      <c r="J6" s="96"/>
      <c r="K6" s="96"/>
      <c r="L6" s="96"/>
      <c r="M6" s="96"/>
      <c r="N6" s="96"/>
      <c r="O6" s="96"/>
      <c r="P6" s="96"/>
      <c r="Q6" s="96"/>
      <c r="R6" s="96"/>
      <c r="S6" s="96"/>
      <c r="T6" s="96"/>
      <c r="U6" s="96"/>
      <c r="V6" s="96"/>
      <c r="W6" s="96"/>
      <c r="X6" s="96"/>
    </row>
    <row r="7" spans="1:24" ht="25.5" customHeight="1">
      <c r="A7" s="97"/>
      <c r="B7" s="97"/>
      <c r="C7" s="97"/>
      <c r="D7" s="97"/>
      <c r="E7" s="97"/>
      <c r="F7" s="97"/>
      <c r="G7" s="97"/>
      <c r="H7" s="97"/>
      <c r="I7" s="97"/>
      <c r="J7" s="716" t="s">
        <v>157</v>
      </c>
      <c r="K7" s="716"/>
      <c r="L7" s="716"/>
      <c r="M7" s="716"/>
      <c r="N7" s="716"/>
      <c r="O7" s="262"/>
      <c r="P7" s="262"/>
      <c r="Q7" s="718" t="s">
        <v>158</v>
      </c>
      <c r="R7" s="239"/>
      <c r="S7" s="203"/>
      <c r="T7" s="718" t="s">
        <v>159</v>
      </c>
      <c r="U7" s="239"/>
      <c r="V7" s="203"/>
      <c r="W7" s="718" t="s">
        <v>160</v>
      </c>
      <c r="X7" s="718"/>
    </row>
    <row r="8" spans="1:24" ht="16.5" customHeight="1">
      <c r="A8" s="98"/>
      <c r="B8" s="99"/>
      <c r="C8" s="99"/>
      <c r="D8" s="99"/>
      <c r="E8" s="99"/>
      <c r="F8" s="99"/>
      <c r="G8" s="99"/>
      <c r="H8" s="99"/>
      <c r="I8" s="99"/>
      <c r="J8" s="99"/>
      <c r="K8" s="99"/>
      <c r="L8" s="99"/>
      <c r="M8" s="99"/>
      <c r="N8" s="99"/>
      <c r="O8" s="99"/>
      <c r="P8" s="99"/>
      <c r="Q8" s="99"/>
      <c r="R8" s="99"/>
      <c r="S8" s="99"/>
      <c r="T8" s="99"/>
      <c r="U8" s="99"/>
      <c r="V8" s="99"/>
      <c r="W8" s="99"/>
      <c r="X8" s="99"/>
    </row>
    <row r="9" spans="1:24" ht="39.950000000000003" customHeight="1" thickBot="1">
      <c r="A9" s="101"/>
      <c r="B9" s="114"/>
      <c r="C9" s="100"/>
      <c r="D9" s="114"/>
      <c r="E9" s="114"/>
      <c r="F9" s="114"/>
      <c r="G9" s="114"/>
      <c r="H9" s="114"/>
      <c r="I9" s="114"/>
      <c r="J9" s="114"/>
      <c r="K9" s="114"/>
      <c r="L9" s="114"/>
      <c r="M9" s="114"/>
      <c r="N9" s="114"/>
      <c r="O9" s="100"/>
      <c r="P9" s="114"/>
      <c r="Q9" s="114"/>
      <c r="R9" s="114"/>
      <c r="S9" s="114"/>
      <c r="T9" s="114"/>
      <c r="U9" s="114"/>
      <c r="V9" s="114"/>
      <c r="W9" s="114"/>
      <c r="X9" s="114"/>
    </row>
    <row r="10" spans="1:24" ht="16.5" customHeight="1">
      <c r="A10" s="749" t="s">
        <v>161</v>
      </c>
      <c r="B10" s="750"/>
      <c r="C10" s="750"/>
      <c r="D10" s="750"/>
      <c r="E10" s="750"/>
      <c r="F10" s="750"/>
      <c r="G10" s="750"/>
      <c r="H10" s="750"/>
      <c r="I10" s="751"/>
      <c r="J10" s="752"/>
      <c r="K10" s="752"/>
      <c r="L10" s="752"/>
      <c r="M10" s="752"/>
      <c r="N10" s="752"/>
      <c r="O10" s="752"/>
      <c r="P10" s="752"/>
      <c r="Q10" s="752"/>
      <c r="R10" s="752"/>
      <c r="S10" s="752"/>
      <c r="T10" s="752"/>
      <c r="U10" s="752"/>
      <c r="V10" s="752"/>
      <c r="W10" s="752"/>
      <c r="X10" s="753"/>
    </row>
    <row r="11" spans="1:24" ht="16.5" customHeight="1">
      <c r="A11" s="754" t="s">
        <v>162</v>
      </c>
      <c r="B11" s="755"/>
      <c r="C11" s="755"/>
      <c r="D11" s="755"/>
      <c r="E11" s="755"/>
      <c r="F11" s="755"/>
      <c r="G11" s="755"/>
      <c r="H11" s="755"/>
      <c r="I11" s="760"/>
      <c r="J11" s="760"/>
      <c r="K11" s="760"/>
      <c r="L11" s="760"/>
      <c r="M11" s="760"/>
      <c r="N11" s="760"/>
      <c r="O11" s="760"/>
      <c r="P11" s="760"/>
      <c r="Q11" s="760"/>
      <c r="R11" s="760"/>
      <c r="S11" s="760"/>
      <c r="T11" s="760"/>
      <c r="U11" s="760"/>
      <c r="V11" s="760"/>
      <c r="W11" s="760"/>
      <c r="X11" s="761"/>
    </row>
    <row r="12" spans="1:24" ht="16.5" customHeight="1">
      <c r="A12" s="756"/>
      <c r="B12" s="757"/>
      <c r="C12" s="757"/>
      <c r="D12" s="757"/>
      <c r="E12" s="757"/>
      <c r="F12" s="757"/>
      <c r="G12" s="757"/>
      <c r="H12" s="757"/>
      <c r="I12" s="762"/>
      <c r="J12" s="762"/>
      <c r="K12" s="762"/>
      <c r="L12" s="762"/>
      <c r="M12" s="762"/>
      <c r="N12" s="762"/>
      <c r="O12" s="762"/>
      <c r="P12" s="762"/>
      <c r="Q12" s="762"/>
      <c r="R12" s="762"/>
      <c r="S12" s="762"/>
      <c r="T12" s="762"/>
      <c r="U12" s="762"/>
      <c r="V12" s="762"/>
      <c r="W12" s="762"/>
      <c r="X12" s="763"/>
    </row>
    <row r="13" spans="1:24" ht="16.5" customHeight="1">
      <c r="A13" s="758"/>
      <c r="B13" s="759"/>
      <c r="C13" s="759"/>
      <c r="D13" s="759"/>
      <c r="E13" s="759"/>
      <c r="F13" s="759"/>
      <c r="G13" s="759"/>
      <c r="H13" s="759"/>
      <c r="I13" s="764"/>
      <c r="J13" s="764"/>
      <c r="K13" s="764"/>
      <c r="L13" s="764"/>
      <c r="M13" s="764"/>
      <c r="N13" s="764"/>
      <c r="O13" s="764"/>
      <c r="P13" s="764"/>
      <c r="Q13" s="764"/>
      <c r="R13" s="764"/>
      <c r="S13" s="764"/>
      <c r="T13" s="764"/>
      <c r="U13" s="764"/>
      <c r="V13" s="764"/>
      <c r="W13" s="764"/>
      <c r="X13" s="765"/>
    </row>
    <row r="14" spans="1:24" ht="24.95" customHeight="1">
      <c r="A14" s="766" t="s">
        <v>163</v>
      </c>
      <c r="B14" s="767"/>
      <c r="C14" s="767"/>
      <c r="D14" s="767"/>
      <c r="E14" s="767"/>
      <c r="F14" s="767"/>
      <c r="G14" s="767"/>
      <c r="H14" s="768"/>
      <c r="I14" s="738"/>
      <c r="J14" s="739"/>
      <c r="K14" s="739"/>
      <c r="L14" s="739"/>
      <c r="M14" s="739"/>
      <c r="N14" s="739"/>
      <c r="O14" s="739"/>
      <c r="P14" s="739"/>
      <c r="Q14" s="739"/>
      <c r="R14" s="739"/>
      <c r="S14" s="739"/>
      <c r="T14" s="739"/>
      <c r="U14" s="739"/>
      <c r="V14" s="739"/>
      <c r="W14" s="739"/>
      <c r="X14" s="740"/>
    </row>
    <row r="15" spans="1:24" ht="24.95" customHeight="1" thickBot="1">
      <c r="A15" s="744" t="s">
        <v>164</v>
      </c>
      <c r="B15" s="745"/>
      <c r="C15" s="745"/>
      <c r="D15" s="745"/>
      <c r="E15" s="745"/>
      <c r="F15" s="745"/>
      <c r="G15" s="745"/>
      <c r="H15" s="746"/>
      <c r="I15" s="708"/>
      <c r="J15" s="709"/>
      <c r="K15" s="709"/>
      <c r="L15" s="709"/>
      <c r="M15" s="709"/>
      <c r="N15" s="709"/>
      <c r="O15" s="709"/>
      <c r="P15" s="709"/>
      <c r="Q15" s="709"/>
      <c r="R15" s="709"/>
      <c r="S15" s="709"/>
      <c r="T15" s="709"/>
      <c r="U15" s="709"/>
      <c r="V15" s="709"/>
      <c r="W15" s="709"/>
      <c r="X15" s="710"/>
    </row>
    <row r="16" spans="1:24" ht="16.5" customHeight="1">
      <c r="A16" s="205" t="s">
        <v>165</v>
      </c>
      <c r="B16" s="102"/>
      <c r="C16" s="102"/>
      <c r="D16" s="103"/>
      <c r="E16" s="103"/>
      <c r="F16" s="103"/>
      <c r="G16" s="103"/>
      <c r="H16" s="103"/>
      <c r="I16" s="103"/>
      <c r="J16" s="103"/>
      <c r="K16" s="103"/>
      <c r="L16" s="103"/>
      <c r="M16" s="103"/>
      <c r="N16" s="103"/>
      <c r="O16" s="103"/>
      <c r="P16" s="103"/>
      <c r="Q16" s="103"/>
      <c r="R16" s="103"/>
      <c r="S16" s="103"/>
      <c r="T16" s="103"/>
      <c r="U16" s="103"/>
      <c r="V16" s="103"/>
      <c r="W16" s="103"/>
      <c r="X16" s="103"/>
    </row>
    <row r="17" spans="1:24" ht="16.5" customHeight="1">
      <c r="A17" s="70"/>
      <c r="B17" s="102"/>
      <c r="C17" s="102"/>
      <c r="D17" s="103"/>
      <c r="E17" s="103"/>
      <c r="F17" s="103"/>
      <c r="G17" s="103"/>
      <c r="H17" s="103"/>
      <c r="I17" s="103"/>
      <c r="J17" s="103"/>
      <c r="K17" s="103"/>
      <c r="L17" s="103"/>
      <c r="M17" s="103"/>
      <c r="N17" s="103"/>
      <c r="O17" s="103"/>
      <c r="P17" s="103"/>
      <c r="Q17" s="103"/>
      <c r="R17" s="103"/>
      <c r="S17" s="103"/>
      <c r="T17" s="103"/>
      <c r="U17" s="103"/>
      <c r="V17" s="103"/>
      <c r="W17" s="103"/>
      <c r="X17" s="103"/>
    </row>
    <row r="18" spans="1:24" ht="16.5" customHeight="1">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16.5"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row>
    <row r="20" spans="1:24" ht="16.5" customHeight="1">
      <c r="A20" s="104"/>
      <c r="B20" s="105"/>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ht="16.5"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row>
    <row r="22" spans="1:24" ht="16.5" customHeight="1">
      <c r="A22" s="105" t="s">
        <v>78</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row>
    <row r="23" spans="1:24" ht="9" customHeight="1">
      <c r="B23" s="106"/>
      <c r="C23" s="106"/>
      <c r="D23" s="106"/>
      <c r="E23" s="106"/>
      <c r="F23" s="106"/>
      <c r="G23" s="106"/>
      <c r="H23" s="106"/>
      <c r="I23" s="107"/>
      <c r="J23" s="107"/>
      <c r="K23" s="107"/>
      <c r="L23" s="104"/>
      <c r="M23" s="104"/>
      <c r="N23" s="104"/>
      <c r="O23" s="104"/>
      <c r="P23" s="104"/>
      <c r="Q23" s="104"/>
      <c r="R23" s="104"/>
      <c r="S23" s="104"/>
      <c r="T23" s="104"/>
      <c r="U23" s="104"/>
      <c r="V23" s="104"/>
      <c r="W23" s="104"/>
      <c r="X23" s="104"/>
    </row>
    <row r="24" spans="1:24" ht="16.5" customHeight="1">
      <c r="A24" s="106"/>
      <c r="B24" s="747">
        <v>45953</v>
      </c>
      <c r="C24" s="747"/>
      <c r="D24" s="747"/>
      <c r="E24" s="747"/>
      <c r="F24" s="747"/>
      <c r="G24" s="108" t="s">
        <v>64</v>
      </c>
      <c r="H24" s="106"/>
      <c r="I24" s="107"/>
      <c r="J24" s="107"/>
      <c r="K24" s="107"/>
      <c r="L24" s="104"/>
      <c r="M24" s="104"/>
      <c r="N24" s="104"/>
      <c r="O24" s="104"/>
      <c r="P24" s="104"/>
      <c r="Q24" s="104"/>
      <c r="R24" s="104"/>
      <c r="S24" s="104"/>
      <c r="T24" s="104"/>
      <c r="U24" s="104"/>
      <c r="V24" s="104"/>
      <c r="W24" s="104"/>
      <c r="X24" s="104"/>
    </row>
    <row r="25" spans="1:24" ht="16.5" customHeight="1">
      <c r="A25" s="109"/>
      <c r="B25" s="742" t="str">
        <f>TEXT(B24,"mmmm d ([$-409]aaa), yyyy")</f>
        <v>October 23 (Thu), 2025</v>
      </c>
      <c r="C25" s="742"/>
      <c r="D25" s="742"/>
      <c r="E25" s="742"/>
      <c r="F25" s="742"/>
      <c r="G25" s="742"/>
      <c r="H25" s="110" t="s">
        <v>65</v>
      </c>
      <c r="I25" s="111"/>
      <c r="J25" s="111"/>
      <c r="K25" s="111"/>
      <c r="L25" s="111"/>
      <c r="M25" s="111"/>
      <c r="N25" s="111"/>
      <c r="O25" s="111"/>
      <c r="P25" s="111"/>
      <c r="Q25" s="111"/>
      <c r="R25" s="111"/>
      <c r="S25" s="111"/>
      <c r="T25" s="111"/>
      <c r="U25" s="111"/>
      <c r="V25" s="111"/>
      <c r="W25" s="111"/>
      <c r="X25" s="111"/>
    </row>
    <row r="26" spans="1:24" ht="16.5" customHeight="1">
      <c r="A26" s="109"/>
      <c r="B26" s="96"/>
      <c r="C26" s="96"/>
      <c r="D26" s="96"/>
      <c r="E26" s="96"/>
      <c r="F26" s="96"/>
      <c r="G26" s="96"/>
      <c r="H26" s="112"/>
      <c r="I26" s="111"/>
      <c r="J26" s="111"/>
      <c r="K26" s="111"/>
      <c r="L26" s="111"/>
      <c r="M26" s="111"/>
      <c r="N26" s="111"/>
      <c r="O26" s="111"/>
      <c r="P26" s="111"/>
      <c r="Q26" s="111"/>
      <c r="R26" s="111"/>
      <c r="S26" s="111"/>
      <c r="T26" s="111"/>
      <c r="U26" s="111"/>
      <c r="V26" s="111"/>
      <c r="W26" s="111"/>
      <c r="X26" s="111"/>
    </row>
    <row r="27" spans="1:24" ht="16.5" customHeight="1">
      <c r="A27" s="109"/>
      <c r="B27" s="96"/>
      <c r="C27" s="96"/>
      <c r="D27" s="96"/>
      <c r="E27" s="96"/>
      <c r="F27" s="96"/>
      <c r="G27" s="96"/>
      <c r="H27" s="112"/>
      <c r="I27" s="111"/>
      <c r="J27" s="111"/>
      <c r="K27" s="111"/>
      <c r="L27" s="111"/>
      <c r="M27" s="111"/>
      <c r="N27" s="111"/>
      <c r="O27" s="111"/>
      <c r="P27" s="111"/>
      <c r="Q27" s="111"/>
      <c r="R27" s="111"/>
      <c r="S27" s="111"/>
      <c r="T27" s="111"/>
      <c r="U27" s="111"/>
      <c r="V27" s="111"/>
      <c r="W27" s="111"/>
      <c r="X27" s="111"/>
    </row>
    <row r="28" spans="1:24" ht="16.5" customHeight="1">
      <c r="A28" s="109"/>
      <c r="B28" s="96"/>
      <c r="C28" s="96"/>
      <c r="D28" s="96"/>
      <c r="E28" s="96"/>
      <c r="F28" s="96"/>
      <c r="G28" s="96"/>
      <c r="H28" s="112"/>
      <c r="I28" s="111"/>
      <c r="J28" s="111"/>
      <c r="K28" s="111"/>
      <c r="L28" s="111"/>
      <c r="M28" s="111"/>
      <c r="N28" s="111"/>
      <c r="O28" s="111"/>
      <c r="P28" s="111"/>
      <c r="Q28" s="111"/>
      <c r="R28" s="111"/>
      <c r="S28" s="111"/>
      <c r="T28" s="111"/>
      <c r="U28" s="111"/>
      <c r="V28" s="111"/>
      <c r="W28" s="111"/>
      <c r="X28" s="111"/>
    </row>
    <row r="29" spans="1:24" ht="16.5" customHeight="1">
      <c r="A29" s="109"/>
      <c r="B29" s="109"/>
      <c r="C29" s="109"/>
      <c r="D29" s="109"/>
      <c r="E29" s="111"/>
      <c r="F29" s="111"/>
      <c r="G29" s="111"/>
      <c r="H29" s="111"/>
      <c r="I29" s="111"/>
      <c r="J29" s="111"/>
      <c r="K29" s="111"/>
      <c r="L29" s="111"/>
      <c r="M29" s="111"/>
      <c r="N29" s="111"/>
      <c r="O29" s="111"/>
      <c r="P29" s="111"/>
      <c r="Q29" s="111"/>
      <c r="R29" s="111"/>
      <c r="S29" s="111"/>
      <c r="T29" s="111"/>
      <c r="U29" s="111"/>
      <c r="V29" s="111"/>
      <c r="W29" s="111"/>
      <c r="X29" s="111"/>
    </row>
    <row r="30" spans="1:24" ht="16.5" customHeight="1">
      <c r="A30" s="113" t="s">
        <v>79</v>
      </c>
      <c r="B30" s="109"/>
      <c r="C30" s="109"/>
      <c r="D30" s="109"/>
      <c r="E30" s="111"/>
      <c r="F30" s="111"/>
      <c r="G30" s="111"/>
      <c r="H30" s="111"/>
      <c r="I30" s="111"/>
      <c r="J30" s="111"/>
      <c r="K30" s="111"/>
      <c r="L30" s="111"/>
      <c r="M30" s="111"/>
      <c r="N30" s="111"/>
      <c r="O30" s="111"/>
      <c r="P30" s="111"/>
      <c r="Q30" s="111"/>
      <c r="R30" s="111"/>
      <c r="S30" s="111"/>
      <c r="T30" s="111"/>
      <c r="U30" s="111"/>
      <c r="V30" s="111"/>
      <c r="W30" s="111"/>
      <c r="X30" s="111"/>
    </row>
    <row r="31" spans="1:24" ht="9" customHeight="1">
      <c r="B31" s="106"/>
      <c r="C31" s="106"/>
      <c r="D31" s="106"/>
      <c r="E31" s="106"/>
      <c r="F31" s="106"/>
      <c r="G31" s="106"/>
      <c r="H31" s="106"/>
      <c r="I31" s="107"/>
      <c r="J31" s="107"/>
      <c r="K31" s="107"/>
      <c r="L31" s="104"/>
      <c r="M31" s="104"/>
      <c r="N31" s="104"/>
      <c r="O31" s="104"/>
      <c r="P31" s="104"/>
      <c r="Q31" s="104"/>
      <c r="R31" s="104"/>
      <c r="S31" s="104"/>
      <c r="T31" s="104"/>
      <c r="U31" s="104"/>
      <c r="V31" s="104"/>
      <c r="W31" s="104"/>
      <c r="X31" s="104"/>
    </row>
    <row r="32" spans="1:24" ht="16.5" customHeight="1">
      <c r="A32" s="748" t="s">
        <v>103</v>
      </c>
      <c r="B32" s="748"/>
      <c r="C32" s="748"/>
      <c r="D32" s="748"/>
      <c r="E32" s="748"/>
      <c r="F32" s="748"/>
      <c r="G32" s="748"/>
      <c r="H32" s="748"/>
      <c r="I32" s="748"/>
      <c r="J32" s="748"/>
      <c r="K32" s="748"/>
      <c r="L32" s="748"/>
      <c r="M32" s="748"/>
      <c r="N32" s="748"/>
      <c r="O32" s="748"/>
      <c r="P32" s="748"/>
      <c r="Q32" s="748"/>
      <c r="R32" s="748"/>
      <c r="S32" s="109"/>
    </row>
    <row r="33" spans="1:24" ht="26.25" customHeight="1">
      <c r="A33" s="748"/>
      <c r="B33" s="748"/>
      <c r="C33" s="748"/>
      <c r="D33" s="748"/>
      <c r="E33" s="748"/>
      <c r="F33" s="748"/>
      <c r="G33" s="748"/>
      <c r="H33" s="748"/>
      <c r="I33" s="748"/>
      <c r="J33" s="748"/>
      <c r="K33" s="748"/>
      <c r="L33" s="748"/>
      <c r="M33" s="748"/>
      <c r="N33" s="748"/>
      <c r="O33" s="748"/>
      <c r="P33" s="748"/>
      <c r="Q33" s="748"/>
      <c r="R33" s="748"/>
      <c r="S33" s="109"/>
      <c r="T33" s="632"/>
      <c r="U33" s="632"/>
      <c r="V33" s="632"/>
      <c r="W33" s="632"/>
      <c r="X33" s="632"/>
    </row>
    <row r="34" spans="1:24" ht="6.75" customHeight="1">
      <c r="B34" s="106"/>
      <c r="C34" s="106"/>
      <c r="D34" s="106"/>
      <c r="E34" s="106"/>
      <c r="F34" s="106"/>
      <c r="G34" s="106"/>
      <c r="H34" s="106"/>
      <c r="I34" s="107"/>
      <c r="J34" s="107"/>
      <c r="K34" s="107"/>
      <c r="L34" s="104"/>
      <c r="M34" s="104"/>
      <c r="N34" s="104"/>
      <c r="O34" s="104"/>
      <c r="P34" s="104"/>
      <c r="Q34" s="104"/>
      <c r="R34" s="104"/>
      <c r="S34" s="104"/>
      <c r="T34" s="632"/>
      <c r="U34" s="632"/>
      <c r="V34" s="632"/>
      <c r="W34" s="632"/>
      <c r="X34" s="632"/>
    </row>
    <row r="35" spans="1:24" ht="16.5" customHeight="1">
      <c r="A35" s="743" t="s">
        <v>80</v>
      </c>
      <c r="B35" s="743"/>
      <c r="C35" s="743"/>
      <c r="D35" s="743"/>
      <c r="E35" s="743"/>
      <c r="F35" s="743"/>
      <c r="G35" s="743"/>
      <c r="H35" s="743"/>
      <c r="I35" s="743"/>
      <c r="J35" s="743"/>
      <c r="K35" s="743"/>
      <c r="L35" s="743"/>
      <c r="M35" s="743"/>
      <c r="N35" s="743"/>
      <c r="O35" s="743"/>
      <c r="P35" s="743"/>
      <c r="Q35" s="743"/>
      <c r="R35" s="743"/>
      <c r="S35" s="743"/>
      <c r="T35" s="36"/>
      <c r="U35" s="36"/>
      <c r="V35" s="36"/>
      <c r="W35" s="36"/>
      <c r="X35" s="36"/>
    </row>
    <row r="36" spans="1:24" ht="16.5" customHeight="1">
      <c r="A36" s="743"/>
      <c r="B36" s="743"/>
      <c r="C36" s="743"/>
      <c r="D36" s="743"/>
      <c r="E36" s="743"/>
      <c r="F36" s="743"/>
      <c r="G36" s="743"/>
      <c r="H36" s="743"/>
      <c r="I36" s="743"/>
      <c r="J36" s="743"/>
      <c r="K36" s="743"/>
      <c r="L36" s="743"/>
      <c r="M36" s="743"/>
      <c r="N36" s="743"/>
      <c r="O36" s="743"/>
      <c r="P36" s="743"/>
      <c r="Q36" s="743"/>
      <c r="R36" s="743"/>
      <c r="S36" s="743"/>
      <c r="T36" s="36"/>
      <c r="U36" s="36"/>
      <c r="V36" s="36"/>
      <c r="W36" s="98"/>
      <c r="X36" s="98"/>
    </row>
    <row r="37" spans="1:24" ht="16.5" customHeight="1">
      <c r="A37" s="743"/>
      <c r="B37" s="743"/>
      <c r="C37" s="743"/>
      <c r="D37" s="743"/>
      <c r="E37" s="743"/>
      <c r="F37" s="743"/>
      <c r="G37" s="743"/>
      <c r="H37" s="743"/>
      <c r="I37" s="743"/>
      <c r="J37" s="743"/>
      <c r="K37" s="743"/>
      <c r="L37" s="743"/>
      <c r="M37" s="743"/>
      <c r="N37" s="743"/>
      <c r="O37" s="743"/>
      <c r="P37" s="743"/>
      <c r="Q37" s="743"/>
      <c r="R37" s="743"/>
      <c r="S37" s="743"/>
      <c r="T37" s="36"/>
      <c r="U37" s="36"/>
      <c r="V37" s="36"/>
      <c r="W37" s="36"/>
      <c r="X37" s="36"/>
    </row>
    <row r="38" spans="1:24" ht="16.5" customHeight="1">
      <c r="A38" s="743"/>
      <c r="B38" s="743"/>
      <c r="C38" s="743"/>
      <c r="D38" s="743"/>
      <c r="E38" s="743"/>
      <c r="F38" s="743"/>
      <c r="G38" s="743"/>
      <c r="H38" s="743"/>
      <c r="I38" s="743"/>
      <c r="J38" s="743"/>
      <c r="K38" s="743"/>
      <c r="L38" s="743"/>
      <c r="M38" s="743"/>
      <c r="N38" s="743"/>
      <c r="O38" s="743"/>
      <c r="P38" s="743"/>
      <c r="Q38" s="743"/>
      <c r="R38" s="743"/>
      <c r="S38" s="743"/>
      <c r="T38" s="36"/>
      <c r="U38" s="36"/>
      <c r="V38" s="36"/>
      <c r="W38" s="36"/>
      <c r="X38" s="36"/>
    </row>
  </sheetData>
  <sheetProtection algorithmName="SHA-512" hashValue="KxtYigg+SYwdmXpNhlJvB5IuTh7FvXHAQrltHxtprYkKVmKlWVBWGwUG50uvzsjfDqXTXcdCh+l3FMArcDt2yg==" saltValue="rkoz176cytt/X7fHv00T8w==" spinCount="100000" sheet="1" selectLockedCells="1"/>
  <protectedRanges>
    <protectedRange sqref="P15:W15 I14 H15:M15" name="範囲1_1_1"/>
  </protectedRanges>
  <mergeCells count="23">
    <mergeCell ref="A35:S38"/>
    <mergeCell ref="J7:N7"/>
    <mergeCell ref="O7:P7"/>
    <mergeCell ref="Q7:R7"/>
    <mergeCell ref="T7:U7"/>
    <mergeCell ref="A15:H15"/>
    <mergeCell ref="I15:X15"/>
    <mergeCell ref="B24:F24"/>
    <mergeCell ref="B25:G25"/>
    <mergeCell ref="A32:R33"/>
    <mergeCell ref="T33:X34"/>
    <mergeCell ref="A10:H10"/>
    <mergeCell ref="I10:X10"/>
    <mergeCell ref="A11:H13"/>
    <mergeCell ref="I11:X13"/>
    <mergeCell ref="A14:H14"/>
    <mergeCell ref="I14:X14"/>
    <mergeCell ref="W7:X7"/>
    <mergeCell ref="A1:X1"/>
    <mergeCell ref="A2:X2"/>
    <mergeCell ref="A3:X3"/>
    <mergeCell ref="A4:X4"/>
    <mergeCell ref="A5:X5"/>
  </mergeCells>
  <phoneticPr fontId="1"/>
  <dataValidations count="2">
    <dataValidation type="list" allowBlank="1" showInputMessage="1" showErrorMessage="1" sqref="V7" xr:uid="{487BACAF-B504-4D82-B51D-767B40F6168B}">
      <formula1>日</formula1>
    </dataValidation>
    <dataValidation type="list" allowBlank="1" showInputMessage="1" showErrorMessage="1" sqref="S7" xr:uid="{BD1BD6F8-F38D-4923-B5B8-FC5474C80057}">
      <formula1>月</formula1>
    </dataValidation>
  </dataValidations>
  <printOptions horizontalCentered="1"/>
  <pageMargins left="0.78740157480314965" right="0.78740157480314965" top="1.1811023622047245" bottom="0.74803149606299213" header="0.51181102362204722" footer="0.43307086614173229"/>
  <pageSetup paperSize="9" scale="89" orientation="portrait" r:id="rId1"/>
  <headerFooter alignWithMargins="0">
    <oddHeader xml:space="preserve">&amp;L&amp;"ＭＳ Ｐ明朝,標準"&amp;U出願資格審査者のみ
&amp;"Times New Roman,標準"For Screening of Qualifications for Applying ONLY&amp;R&amp;"Times New Roman,太字"&amp;20Form 6 </oddHeader>
    <oddFooter>&amp;C&amp;"ＭＳ Ｐゴシック,太字"&amp;10（&amp;"ＭＳ Ｐ明朝,太字"博士後期課程 &amp;"ＭＳ Ｐゴシック,太字"/ &amp;"Times New Roman,太字"Doctoral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試験開始時間</vt:lpstr>
      <vt:lpstr>Form1</vt:lpstr>
      <vt:lpstr>Form 2, 3</vt:lpstr>
      <vt:lpstr>Form4</vt:lpstr>
      <vt:lpstr>Form5</vt:lpstr>
      <vt:lpstr>Form6</vt:lpstr>
      <vt:lpstr>'Form 2, 3'!Print_Area</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2025-09-11T05:40:27Z</cp:lastPrinted>
  <dcterms:created xsi:type="dcterms:W3CDTF">2002-11-05T23:46:11Z</dcterms:created>
  <dcterms:modified xsi:type="dcterms:W3CDTF">2025-09-11T05:41:07Z</dcterms:modified>
</cp:coreProperties>
</file>